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respaldo ars\escritorio\Pag Web\documentos\Cuenta Publica\CUENTA PUBLICA 2021\AGF EXCEL 2021\III. INF. PROGR AG 2021\"/>
    </mc:Choice>
  </mc:AlternateContent>
  <bookViews>
    <workbookView xWindow="0" yWindow="0" windowWidth="20490" windowHeight="7155" tabRatio="736" activeTab="8"/>
  </bookViews>
  <sheets>
    <sheet name="CProg (1)" sheetId="9" r:id="rId1"/>
    <sheet name="Eje G.P." sheetId="8" r:id="rId2"/>
    <sheet name="E.L." sheetId="1" r:id="rId3"/>
    <sheet name="E.1.L.E." sheetId="2" r:id="rId4"/>
    <sheet name="E.2.L.E." sheetId="3" r:id="rId5"/>
    <sheet name="E.3.L.E." sheetId="5" r:id="rId6"/>
    <sheet name="E.4.L.E." sheetId="6" r:id="rId7"/>
    <sheet name="Indicadores N Fin" sheetId="10" r:id="rId8"/>
    <sheet name="Indicadores N Proposito" sheetId="11" r:id="rId9"/>
  </sheets>
  <definedNames>
    <definedName name="_xlnm.Print_Area" localSheetId="0">'CProg (1)'!$A$1:$K$41</definedName>
    <definedName name="_xlnm.Print_Area" localSheetId="3">E.1.L.E.!$A$1:$L$41</definedName>
    <definedName name="_xlnm.Print_Area" localSheetId="4">E.2.L.E.!$A$1:$L$52</definedName>
    <definedName name="_xlnm.Print_Area" localSheetId="5">E.3.L.E.!$A$1:$L$51</definedName>
    <definedName name="_xlnm.Print_Area" localSheetId="6">E.4.L.E.!$A$1:$L$43</definedName>
    <definedName name="_xlnm.Print_Area" localSheetId="2">E.L.!$A$1:$K$50</definedName>
    <definedName name="_xlnm.Print_Area" localSheetId="1">'Eje G.P.'!$A$1:$K$42</definedName>
    <definedName name="_xlnm.Print_Area" localSheetId="7">'Indicadores N Fin'!$A$1:$P$15</definedName>
    <definedName name="_xlnm.Print_Area" localSheetId="8">'Indicadores N Proposito'!$A$1:$P$17</definedName>
    <definedName name="_xlnm.Print_Titles" localSheetId="7">'Indicadores N Fin'!$6:$6</definedName>
    <definedName name="_xlnm.Print_Titles" localSheetId="8">'Indicadores N Proposito'!$7:$7</definedName>
  </definedNames>
  <calcPr calcId="162913" fullCalcOnLoad="1"/>
</workbook>
</file>

<file path=xl/calcChain.xml><?xml version="1.0" encoding="utf-8"?>
<calcChain xmlns="http://schemas.openxmlformats.org/spreadsheetml/2006/main">
  <c r="J38" i="9" l="1"/>
  <c r="J37" i="9"/>
  <c r="G37" i="9"/>
  <c r="J36" i="9"/>
  <c r="J35" i="9"/>
  <c r="I34" i="9"/>
  <c r="H34" i="9"/>
  <c r="F34" i="9"/>
  <c r="E34" i="9"/>
  <c r="G34" i="9" s="1"/>
  <c r="J34" i="9" s="1"/>
  <c r="G33" i="9"/>
  <c r="J33" i="9" s="1"/>
  <c r="J32" i="9"/>
  <c r="G32" i="9"/>
  <c r="G31" i="9"/>
  <c r="J31" i="9" s="1"/>
  <c r="J30" i="9"/>
  <c r="G30" i="9"/>
  <c r="I29" i="9"/>
  <c r="H29" i="9"/>
  <c r="F29" i="9"/>
  <c r="E29" i="9"/>
  <c r="G29" i="9" s="1"/>
  <c r="J29" i="9" s="1"/>
  <c r="J28" i="9"/>
  <c r="G28" i="9"/>
  <c r="G27" i="9"/>
  <c r="J27" i="9" s="1"/>
  <c r="I26" i="9"/>
  <c r="H26" i="9"/>
  <c r="F26" i="9"/>
  <c r="E26" i="9"/>
  <c r="G26" i="9" s="1"/>
  <c r="J26" i="9" s="1"/>
  <c r="G25" i="9"/>
  <c r="J25" i="9" s="1"/>
  <c r="J24" i="9"/>
  <c r="G24" i="9"/>
  <c r="G23" i="9"/>
  <c r="J23" i="9" s="1"/>
  <c r="I22" i="9"/>
  <c r="H22" i="9"/>
  <c r="F22" i="9"/>
  <c r="E22" i="9"/>
  <c r="G22" i="9" s="1"/>
  <c r="J22" i="9" s="1"/>
  <c r="G21" i="9"/>
  <c r="J21" i="9" s="1"/>
  <c r="J20" i="9"/>
  <c r="G20" i="9"/>
  <c r="G19" i="9"/>
  <c r="J19" i="9" s="1"/>
  <c r="J18" i="9"/>
  <c r="G18" i="9"/>
  <c r="G17" i="9"/>
  <c r="J17" i="9" s="1"/>
  <c r="J16" i="9"/>
  <c r="G16" i="9"/>
  <c r="G15" i="9"/>
  <c r="J15" i="9" s="1"/>
  <c r="J14" i="9"/>
  <c r="G14" i="9"/>
  <c r="I13" i="9"/>
  <c r="H13" i="9"/>
  <c r="G13" i="9"/>
  <c r="J13" i="9" s="1"/>
  <c r="F13" i="9"/>
  <c r="E13" i="9"/>
  <c r="J12" i="9"/>
  <c r="G12" i="9"/>
  <c r="G11" i="9"/>
  <c r="J11" i="9" s="1"/>
  <c r="I10" i="9"/>
  <c r="I9" i="9" s="1"/>
  <c r="I40" i="9" s="1"/>
  <c r="H10" i="9"/>
  <c r="F10" i="9"/>
  <c r="F9" i="9" s="1"/>
  <c r="F40" i="9" s="1"/>
  <c r="E10" i="9"/>
  <c r="G10" i="9" s="1"/>
  <c r="J10" i="9" s="1"/>
  <c r="H9" i="9"/>
  <c r="H40" i="9" s="1"/>
  <c r="E9" i="9"/>
  <c r="G9" i="9" s="1"/>
  <c r="J9" i="9" s="1"/>
  <c r="K48" i="3"/>
  <c r="H49" i="3"/>
  <c r="K49" i="3" s="1"/>
  <c r="H50" i="3"/>
  <c r="K50" i="3" s="1"/>
  <c r="H48" i="3"/>
  <c r="F27" i="2"/>
  <c r="E15" i="1"/>
  <c r="F30" i="2"/>
  <c r="E16" i="1" s="1"/>
  <c r="F24" i="2"/>
  <c r="F22" i="2"/>
  <c r="E13" i="1"/>
  <c r="F20" i="2"/>
  <c r="F9" i="2" s="1"/>
  <c r="F15" i="2"/>
  <c r="F11" i="2"/>
  <c r="J47" i="3"/>
  <c r="I28" i="1"/>
  <c r="I47" i="3"/>
  <c r="H28" i="1" s="1"/>
  <c r="H47" i="3"/>
  <c r="G28" i="1" s="1"/>
  <c r="G47" i="3"/>
  <c r="F28" i="1"/>
  <c r="K44" i="3"/>
  <c r="J27" i="1" s="1"/>
  <c r="J44" i="3"/>
  <c r="I27" i="1"/>
  <c r="I44" i="3"/>
  <c r="H27" i="1" s="1"/>
  <c r="H17" i="1" s="1"/>
  <c r="H20" i="8" s="1"/>
  <c r="H44" i="3"/>
  <c r="G44" i="3"/>
  <c r="F27" i="1"/>
  <c r="K41" i="3"/>
  <c r="J41" i="3"/>
  <c r="I26" i="1"/>
  <c r="I41" i="3"/>
  <c r="H26" i="1"/>
  <c r="H41" i="3"/>
  <c r="G26" i="1"/>
  <c r="G41" i="3"/>
  <c r="K38" i="3"/>
  <c r="J25" i="1" s="1"/>
  <c r="J38" i="3"/>
  <c r="I25" i="1"/>
  <c r="I38" i="3"/>
  <c r="H25" i="1"/>
  <c r="H38" i="3"/>
  <c r="G25" i="1"/>
  <c r="G38" i="3"/>
  <c r="K34" i="3"/>
  <c r="J24" i="1" s="1"/>
  <c r="J34" i="3"/>
  <c r="I24" i="1"/>
  <c r="I34" i="3"/>
  <c r="H24" i="1" s="1"/>
  <c r="H34" i="3"/>
  <c r="G34" i="3"/>
  <c r="K31" i="3"/>
  <c r="J23" i="1"/>
  <c r="J31" i="3"/>
  <c r="I31" i="3"/>
  <c r="H23" i="1"/>
  <c r="H31" i="3"/>
  <c r="G23" i="1" s="1"/>
  <c r="G31" i="3"/>
  <c r="K27" i="3"/>
  <c r="J22" i="1"/>
  <c r="J27" i="3"/>
  <c r="I27" i="3"/>
  <c r="H27" i="3"/>
  <c r="G22" i="1"/>
  <c r="G27" i="3"/>
  <c r="K21" i="3"/>
  <c r="J21" i="1"/>
  <c r="J21" i="3"/>
  <c r="I21" i="1" s="1"/>
  <c r="I21" i="3"/>
  <c r="H21" i="1"/>
  <c r="H21" i="3"/>
  <c r="G21" i="1" s="1"/>
  <c r="G17" i="1" s="1"/>
  <c r="G20" i="8" s="1"/>
  <c r="G21" i="3"/>
  <c r="K19" i="3"/>
  <c r="J19" i="3"/>
  <c r="I19" i="3"/>
  <c r="H19" i="3"/>
  <c r="G19" i="3"/>
  <c r="K14" i="3"/>
  <c r="J19" i="1"/>
  <c r="J14" i="3"/>
  <c r="I14" i="3"/>
  <c r="H14" i="3"/>
  <c r="G19" i="1"/>
  <c r="G14" i="3"/>
  <c r="F19" i="1"/>
  <c r="K11" i="3"/>
  <c r="J11" i="3"/>
  <c r="J9" i="3" s="1"/>
  <c r="J51" i="3" s="1"/>
  <c r="I11" i="3"/>
  <c r="H11" i="3"/>
  <c r="G11" i="3"/>
  <c r="G9" i="3" s="1"/>
  <c r="G51" i="3" s="1"/>
  <c r="F47" i="3"/>
  <c r="E28" i="1" s="1"/>
  <c r="F44" i="3"/>
  <c r="E27" i="1"/>
  <c r="F41" i="3"/>
  <c r="E26" i="1" s="1"/>
  <c r="F38" i="3"/>
  <c r="F34" i="3"/>
  <c r="E24" i="1"/>
  <c r="F31" i="3"/>
  <c r="F27" i="3"/>
  <c r="E22" i="1"/>
  <c r="F21" i="3"/>
  <c r="E21" i="1" s="1"/>
  <c r="F19" i="3"/>
  <c r="F14" i="3"/>
  <c r="E19" i="1"/>
  <c r="F11" i="3"/>
  <c r="F9" i="3" s="1"/>
  <c r="F51" i="3" s="1"/>
  <c r="K35" i="6"/>
  <c r="J48" i="1"/>
  <c r="J35" i="6"/>
  <c r="I35" i="6"/>
  <c r="H48" i="1" s="1"/>
  <c r="H35" i="6"/>
  <c r="G35" i="6"/>
  <c r="K32" i="6"/>
  <c r="J32" i="6"/>
  <c r="I47" i="1" s="1"/>
  <c r="I32" i="6"/>
  <c r="H47" i="1"/>
  <c r="H32" i="6"/>
  <c r="G47" i="1"/>
  <c r="G32" i="6"/>
  <c r="K27" i="6"/>
  <c r="J46" i="1"/>
  <c r="J27" i="6"/>
  <c r="I46" i="1" s="1"/>
  <c r="I27" i="6"/>
  <c r="H46" i="1"/>
  <c r="H27" i="6"/>
  <c r="G46" i="1" s="1"/>
  <c r="G27" i="6"/>
  <c r="F46" i="1" s="1"/>
  <c r="K23" i="6"/>
  <c r="J45" i="1"/>
  <c r="J23" i="6"/>
  <c r="I45" i="1" s="1"/>
  <c r="I23" i="6"/>
  <c r="H23" i="6"/>
  <c r="G23" i="6"/>
  <c r="F44" i="1" s="1"/>
  <c r="K21" i="6"/>
  <c r="J21" i="6"/>
  <c r="I21" i="6"/>
  <c r="H21" i="6"/>
  <c r="G21" i="6"/>
  <c r="K19" i="6"/>
  <c r="J19" i="6"/>
  <c r="I19" i="6"/>
  <c r="H19" i="6"/>
  <c r="G19" i="6"/>
  <c r="K15" i="6"/>
  <c r="J15" i="6"/>
  <c r="I42" i="1" s="1"/>
  <c r="I15" i="6"/>
  <c r="H15" i="6"/>
  <c r="G42" i="1" s="1"/>
  <c r="G15" i="6"/>
  <c r="F42" i="1"/>
  <c r="K11" i="6"/>
  <c r="J41" i="1" s="1"/>
  <c r="J40" i="1" s="1"/>
  <c r="J36" i="8" s="1"/>
  <c r="J11" i="6"/>
  <c r="J9" i="6" s="1"/>
  <c r="J41" i="6" s="1"/>
  <c r="I11" i="6"/>
  <c r="H11" i="6"/>
  <c r="H9" i="6"/>
  <c r="G11" i="6"/>
  <c r="F41" i="1"/>
  <c r="K9" i="6"/>
  <c r="K41" i="6"/>
  <c r="F35" i="6"/>
  <c r="E48" i="1"/>
  <c r="F32" i="6"/>
  <c r="F27" i="6"/>
  <c r="E46" i="1"/>
  <c r="F23" i="6"/>
  <c r="E45" i="1" s="1"/>
  <c r="F21" i="6"/>
  <c r="F19" i="6"/>
  <c r="F15" i="6"/>
  <c r="F11" i="6"/>
  <c r="F9" i="6" s="1"/>
  <c r="F41" i="6" s="1"/>
  <c r="K47" i="5"/>
  <c r="J39" i="1"/>
  <c r="J47" i="5"/>
  <c r="I47" i="5"/>
  <c r="H39" i="1"/>
  <c r="H47" i="5"/>
  <c r="G39" i="1" s="1"/>
  <c r="G47" i="5"/>
  <c r="F39" i="1"/>
  <c r="K44" i="5"/>
  <c r="J44" i="5"/>
  <c r="I38" i="1" s="1"/>
  <c r="I44" i="5"/>
  <c r="H38" i="1"/>
  <c r="H44" i="5"/>
  <c r="G38" i="1" s="1"/>
  <c r="G44" i="5"/>
  <c r="K37" i="5"/>
  <c r="J36" i="1" s="1"/>
  <c r="J37" i="5"/>
  <c r="I36" i="1"/>
  <c r="I37" i="5"/>
  <c r="H37" i="5"/>
  <c r="G37" i="5"/>
  <c r="K32" i="5"/>
  <c r="J35" i="1" s="1"/>
  <c r="J32" i="5"/>
  <c r="I32" i="5"/>
  <c r="H32" i="5"/>
  <c r="G35" i="1"/>
  <c r="G32" i="5"/>
  <c r="K30" i="5"/>
  <c r="J34" i="1"/>
  <c r="J30" i="5"/>
  <c r="I34" i="1" s="1"/>
  <c r="I30" i="5"/>
  <c r="H30" i="5"/>
  <c r="G34" i="1"/>
  <c r="G30" i="5"/>
  <c r="F34" i="1" s="1"/>
  <c r="K25" i="5"/>
  <c r="J25" i="5"/>
  <c r="I33" i="1"/>
  <c r="I25" i="5"/>
  <c r="H25" i="5"/>
  <c r="G25" i="5"/>
  <c r="K22" i="5"/>
  <c r="J22" i="5"/>
  <c r="I22" i="5"/>
  <c r="H32" i="1" s="1"/>
  <c r="H22" i="5"/>
  <c r="G22" i="5"/>
  <c r="F32" i="1" s="1"/>
  <c r="K17" i="5"/>
  <c r="J17" i="5"/>
  <c r="I17" i="5"/>
  <c r="H31" i="1" s="1"/>
  <c r="H29" i="1" s="1"/>
  <c r="H28" i="8" s="1"/>
  <c r="H17" i="5"/>
  <c r="G17" i="5"/>
  <c r="K10" i="5"/>
  <c r="J30" i="1" s="1"/>
  <c r="K9" i="5"/>
  <c r="K50" i="5" s="1"/>
  <c r="J10" i="5"/>
  <c r="J9" i="5" s="1"/>
  <c r="J50" i="5" s="1"/>
  <c r="I10" i="5"/>
  <c r="I9" i="5"/>
  <c r="I50" i="5" s="1"/>
  <c r="H10" i="5"/>
  <c r="G10" i="5"/>
  <c r="G9" i="5"/>
  <c r="G50" i="5" s="1"/>
  <c r="F47" i="5"/>
  <c r="F44" i="5"/>
  <c r="E38" i="1"/>
  <c r="F37" i="5"/>
  <c r="F32" i="5"/>
  <c r="E35" i="1"/>
  <c r="F30" i="5"/>
  <c r="E34" i="1" s="1"/>
  <c r="F25" i="5"/>
  <c r="E33" i="1"/>
  <c r="F22" i="5"/>
  <c r="E32" i="1" s="1"/>
  <c r="F17" i="5"/>
  <c r="F10" i="5"/>
  <c r="F9" i="5" s="1"/>
  <c r="F50" i="5" s="1"/>
  <c r="E43" i="1"/>
  <c r="F43" i="1"/>
  <c r="G43" i="1"/>
  <c r="H43" i="1"/>
  <c r="H40" i="1" s="1"/>
  <c r="H36" i="8" s="1"/>
  <c r="I43" i="1"/>
  <c r="J43" i="1"/>
  <c r="J20" i="1"/>
  <c r="I20" i="1"/>
  <c r="H20" i="1"/>
  <c r="G20" i="1"/>
  <c r="F20" i="1"/>
  <c r="E20" i="1"/>
  <c r="K30" i="2"/>
  <c r="J16" i="1"/>
  <c r="J30" i="2"/>
  <c r="I16" i="1" s="1"/>
  <c r="I30" i="2"/>
  <c r="H16" i="1"/>
  <c r="H30" i="2"/>
  <c r="G16" i="1" s="1"/>
  <c r="G30" i="2"/>
  <c r="F16" i="1" s="1"/>
  <c r="H13" i="1"/>
  <c r="I39" i="1"/>
  <c r="E39" i="1"/>
  <c r="F25" i="1"/>
  <c r="E25" i="1"/>
  <c r="F26" i="1"/>
  <c r="J26" i="1"/>
  <c r="F48" i="1"/>
  <c r="G48" i="1"/>
  <c r="I48" i="1"/>
  <c r="F47" i="1"/>
  <c r="J47" i="1"/>
  <c r="E47" i="1"/>
  <c r="G45" i="1"/>
  <c r="H45" i="1"/>
  <c r="J42" i="1"/>
  <c r="E42" i="1"/>
  <c r="H41" i="1"/>
  <c r="E41" i="1"/>
  <c r="F38" i="1"/>
  <c r="J38" i="1"/>
  <c r="F36" i="1"/>
  <c r="G36" i="1"/>
  <c r="H36" i="1"/>
  <c r="E36" i="1"/>
  <c r="F35" i="1"/>
  <c r="H35" i="1"/>
  <c r="I35" i="1"/>
  <c r="H34" i="1"/>
  <c r="F33" i="1"/>
  <c r="H33" i="1"/>
  <c r="J33" i="1"/>
  <c r="G32" i="1"/>
  <c r="I32" i="1"/>
  <c r="J32" i="1"/>
  <c r="F31" i="1"/>
  <c r="G31" i="1"/>
  <c r="J31" i="1"/>
  <c r="E31" i="1"/>
  <c r="G30" i="1"/>
  <c r="H30" i="1"/>
  <c r="I30" i="1"/>
  <c r="G27" i="1"/>
  <c r="F24" i="1"/>
  <c r="G24" i="1"/>
  <c r="I23" i="1"/>
  <c r="E23" i="1"/>
  <c r="F22" i="1"/>
  <c r="H22" i="1"/>
  <c r="I22" i="1"/>
  <c r="F21" i="1"/>
  <c r="H19" i="1"/>
  <c r="I19" i="1"/>
  <c r="G27" i="2"/>
  <c r="F15" i="1" s="1"/>
  <c r="H27" i="2"/>
  <c r="G15" i="1"/>
  <c r="I27" i="2"/>
  <c r="H15" i="1" s="1"/>
  <c r="J27" i="2"/>
  <c r="I15" i="1"/>
  <c r="K27" i="2"/>
  <c r="J15" i="1" s="1"/>
  <c r="G24" i="2"/>
  <c r="F14" i="1"/>
  <c r="H24" i="2"/>
  <c r="G14" i="1" s="1"/>
  <c r="I24" i="2"/>
  <c r="H14" i="1"/>
  <c r="J24" i="2"/>
  <c r="I14" i="1" s="1"/>
  <c r="K24" i="2"/>
  <c r="J14" i="1"/>
  <c r="E14" i="1"/>
  <c r="G22" i="2"/>
  <c r="F13" i="1"/>
  <c r="H22" i="2"/>
  <c r="G13" i="1" s="1"/>
  <c r="I22" i="2"/>
  <c r="J22" i="2"/>
  <c r="I13" i="1"/>
  <c r="K22" i="2"/>
  <c r="J13" i="1" s="1"/>
  <c r="G20" i="2"/>
  <c r="F12" i="1"/>
  <c r="H20" i="2"/>
  <c r="G12" i="1" s="1"/>
  <c r="I20" i="2"/>
  <c r="H12" i="1"/>
  <c r="J20" i="2"/>
  <c r="I12" i="1" s="1"/>
  <c r="K20" i="2"/>
  <c r="J12" i="1" s="1"/>
  <c r="E12" i="1"/>
  <c r="G15" i="2"/>
  <c r="F11" i="1" s="1"/>
  <c r="H15" i="2"/>
  <c r="G11" i="1"/>
  <c r="I15" i="2"/>
  <c r="H11" i="1" s="1"/>
  <c r="J15" i="2"/>
  <c r="I11" i="1"/>
  <c r="K15" i="2"/>
  <c r="J11" i="1" s="1"/>
  <c r="E11" i="1"/>
  <c r="G11" i="2"/>
  <c r="F10" i="1" s="1"/>
  <c r="F9" i="1" s="1"/>
  <c r="H11" i="2"/>
  <c r="I11" i="2"/>
  <c r="I9" i="2" s="1"/>
  <c r="J11" i="2"/>
  <c r="J9" i="2" s="1"/>
  <c r="K11" i="2"/>
  <c r="F23" i="1"/>
  <c r="H41" i="6"/>
  <c r="H42" i="1"/>
  <c r="G33" i="1"/>
  <c r="G29" i="1" s="1"/>
  <c r="G28" i="8" s="1"/>
  <c r="F30" i="1"/>
  <c r="I31" i="1"/>
  <c r="E30" i="1"/>
  <c r="J44" i="1"/>
  <c r="G44" i="1"/>
  <c r="H44" i="1"/>
  <c r="E44" i="1"/>
  <c r="K9" i="2"/>
  <c r="K40" i="2" s="1"/>
  <c r="G18" i="1"/>
  <c r="J18" i="1"/>
  <c r="H18" i="1"/>
  <c r="G10" i="1"/>
  <c r="G9" i="1"/>
  <c r="G12" i="8" s="1"/>
  <c r="E10" i="1"/>
  <c r="E9" i="1" s="1"/>
  <c r="E12" i="8" s="1"/>
  <c r="J10" i="1"/>
  <c r="G41" i="1"/>
  <c r="G40" i="1" s="1"/>
  <c r="G36" i="8" s="1"/>
  <c r="I40" i="2"/>
  <c r="E40" i="9" l="1"/>
  <c r="G40" i="9" s="1"/>
  <c r="J40" i="9" s="1"/>
  <c r="F12" i="8"/>
  <c r="J17" i="1"/>
  <c r="J20" i="8" s="1"/>
  <c r="F42" i="6"/>
  <c r="F40" i="2"/>
  <c r="I42" i="6"/>
  <c r="E29" i="1"/>
  <c r="E28" i="8" s="1"/>
  <c r="K47" i="3"/>
  <c r="J28" i="1" s="1"/>
  <c r="G41" i="8"/>
  <c r="J40" i="2"/>
  <c r="J42" i="6"/>
  <c r="G49" i="1"/>
  <c r="E49" i="1"/>
  <c r="E40" i="1"/>
  <c r="E36" i="8" s="1"/>
  <c r="J9" i="1"/>
  <c r="F29" i="1"/>
  <c r="F28" i="8" s="1"/>
  <c r="I29" i="1"/>
  <c r="I28" i="8" s="1"/>
  <c r="J29" i="1"/>
  <c r="J28" i="8" s="1"/>
  <c r="I41" i="1"/>
  <c r="I40" i="1" s="1"/>
  <c r="I36" i="8" s="1"/>
  <c r="H9" i="2"/>
  <c r="G9" i="6"/>
  <c r="G41" i="6" s="1"/>
  <c r="H9" i="3"/>
  <c r="H51" i="3" s="1"/>
  <c r="I9" i="3"/>
  <c r="I51" i="3" s="1"/>
  <c r="H9" i="5"/>
  <c r="H50" i="5" s="1"/>
  <c r="I9" i="6"/>
  <c r="I41" i="6" s="1"/>
  <c r="H10" i="1"/>
  <c r="H9" i="1" s="1"/>
  <c r="I10" i="1"/>
  <c r="I9" i="1" s="1"/>
  <c r="F18" i="1"/>
  <c r="F17" i="1" s="1"/>
  <c r="F20" i="8" s="1"/>
  <c r="E18" i="1"/>
  <c r="E17" i="1" s="1"/>
  <c r="E20" i="8" s="1"/>
  <c r="E41" i="8" s="1"/>
  <c r="I44" i="1"/>
  <c r="F45" i="1"/>
  <c r="F40" i="1" s="1"/>
  <c r="F36" i="8" s="1"/>
  <c r="I18" i="1"/>
  <c r="I17" i="1" s="1"/>
  <c r="I20" i="8" s="1"/>
  <c r="G9" i="2"/>
  <c r="H40" i="2" l="1"/>
  <c r="H42" i="6"/>
  <c r="J49" i="1"/>
  <c r="J12" i="8"/>
  <c r="J41" i="8" s="1"/>
  <c r="F49" i="1"/>
  <c r="I12" i="8"/>
  <c r="I41" i="8" s="1"/>
  <c r="I49" i="1"/>
  <c r="F41" i="8"/>
  <c r="H12" i="8"/>
  <c r="H41" i="8" s="1"/>
  <c r="H49" i="1"/>
  <c r="G42" i="6"/>
  <c r="G40" i="2"/>
  <c r="K9" i="3"/>
  <c r="K51" i="3" l="1"/>
  <c r="K42" i="6"/>
</calcChain>
</file>

<file path=xl/sharedStrings.xml><?xml version="1.0" encoding="utf-8"?>
<sst xmlns="http://schemas.openxmlformats.org/spreadsheetml/2006/main" count="529" uniqueCount="312">
  <si>
    <t>Poder Ejecutivo del Estado de Zacatecas</t>
  </si>
  <si>
    <t>Concepto</t>
  </si>
  <si>
    <t xml:space="preserve">Egresos </t>
  </si>
  <si>
    <t>Subejercicio</t>
  </si>
  <si>
    <t>Aprobado</t>
  </si>
  <si>
    <t>Ampliaciones/ (Reducciones)</t>
  </si>
  <si>
    <t>Modificado</t>
  </si>
  <si>
    <t>Devengado</t>
  </si>
  <si>
    <t>Pagado</t>
  </si>
  <si>
    <t>3 = (1 + 2 )</t>
  </si>
  <si>
    <t>6 = ( 3 - 4 )</t>
  </si>
  <si>
    <t>Total del Gasto</t>
  </si>
  <si>
    <t>Total del Gasto Eje 1</t>
  </si>
  <si>
    <t>Total del Gasto Eje 2</t>
  </si>
  <si>
    <t>Total del Gasto Eje 3</t>
  </si>
  <si>
    <t>Total del Gasto Eje 4</t>
  </si>
  <si>
    <t>Gobierno Abierto y de Resultados</t>
  </si>
  <si>
    <t>Seguridad Humana</t>
  </si>
  <si>
    <t>Competitividad y Prosperidad</t>
  </si>
  <si>
    <t>Medio Ambiente y Desarrollo Territorial</t>
  </si>
  <si>
    <t>Democracia y participación ciudadana</t>
  </si>
  <si>
    <t>Gestión pública basada en resultados</t>
  </si>
  <si>
    <t>Gobernanza electrónica</t>
  </si>
  <si>
    <t>Transparencia y rendición de cuentas</t>
  </si>
  <si>
    <t>Combate a la corrupción</t>
  </si>
  <si>
    <t>Fortalecimiento Municipal</t>
  </si>
  <si>
    <t>Derechos Humanos</t>
  </si>
  <si>
    <t>Pobreza y desigualdad</t>
  </si>
  <si>
    <t>Salud y bienestar</t>
  </si>
  <si>
    <t>Seguridad Pública</t>
  </si>
  <si>
    <t>Acceso a la Justicia para Todos</t>
  </si>
  <si>
    <t>Igualdad sustantiva entre mujeres y hombres</t>
  </si>
  <si>
    <t>Oportunidades para las y los jóvenes</t>
  </si>
  <si>
    <t>Gobierno promotor de la inclusión de las personas con discapacidad</t>
  </si>
  <si>
    <t>Vinculación con las y los zacatecanos radicados en otras latitudes</t>
  </si>
  <si>
    <t>Cultura física y deporte</t>
  </si>
  <si>
    <t>Educación de Calidad</t>
  </si>
  <si>
    <t>Innovación, Ciencia y Tecnología</t>
  </si>
  <si>
    <t>Inversión Local, Nacional y Extranjera</t>
  </si>
  <si>
    <t>Empleo</t>
  </si>
  <si>
    <t>Infraestructura y equipamiento</t>
  </si>
  <si>
    <t>Productividad en el Sector Agropecuario</t>
  </si>
  <si>
    <t>Productividad en los sectores industrial y de servicios</t>
  </si>
  <si>
    <t>Minería Sostenible</t>
  </si>
  <si>
    <t>Turismo</t>
  </si>
  <si>
    <t xml:space="preserve"> Cultura y Economía Creativa</t>
  </si>
  <si>
    <t>Recursos Naturales</t>
  </si>
  <si>
    <t>Agua</t>
  </si>
  <si>
    <t>Riesgos, vulnerabilidad y prevención de desastres</t>
  </si>
  <si>
    <t>Desarrollo territorial y urbano</t>
  </si>
  <si>
    <t>Vivienda digna y sustentable</t>
  </si>
  <si>
    <t>Movilidad</t>
  </si>
  <si>
    <t>Fomentar la participación e involucramiento de la sociedad en los asuntos públicos</t>
  </si>
  <si>
    <t>Fortalecer la colaboración entre los poderes del Estado y órdenes de gobierno, a fin de garantizar la gobernanza democrática</t>
  </si>
  <si>
    <t>Fomentar la legalidad y certeza jurídica en la acción gubernamental</t>
  </si>
  <si>
    <t>Implementar la planeación estratégica del Gobierno del Estado para una gestión transparente basada en resultados y con perspectiva de género</t>
  </si>
  <si>
    <t>Ejercer finanzas públicas honestas,, eficientes y eficaces</t>
  </si>
  <si>
    <t>Optimizar el funcionamiento de la capacidad institucional de la Administración Pública Estatal</t>
  </si>
  <si>
    <t>Profesionalización, actualización y evaluación de los servidores públicos</t>
  </si>
  <si>
    <t>Implementar un modelo de Gobernanza Electrónica</t>
  </si>
  <si>
    <t>Fortalecer la capacidad institucional para garantizar el acceso a la información, la rendición de cuentas y la transparencia proactiva</t>
  </si>
  <si>
    <t>Implementar y consolidar el Sistema Estatal Anticorrupción</t>
  </si>
  <si>
    <t>Fortalecer a las instituciones para la prevención y el combate a la corrupción</t>
  </si>
  <si>
    <t xml:space="preserve">Fortalecer las capacidades institucionales de los municipios </t>
  </si>
  <si>
    <t>Impulsar la colaboración regional y territorial</t>
  </si>
  <si>
    <t>Institucionalizar el enfoque de derechos humanos</t>
  </si>
  <si>
    <t>Garantizar el goce y ejercicio de los derechos humanos de las niñas, niños, adolescentes, jóvenes, mujeres y adultos mayores</t>
  </si>
  <si>
    <t>Implementar programas de reducción de la pobreza en todas sus dimensiones</t>
  </si>
  <si>
    <t>Impulsar la inversión pública para ampliar la infraestructura social</t>
  </si>
  <si>
    <t>Implementar el Sistema Estatal de Evaluación de la Política Social</t>
  </si>
  <si>
    <t>Garantizar que las y los zacatecanos tengan acceso efectivo a los servicios de salud</t>
  </si>
  <si>
    <t>Mejorar la calidad, eficiencia y coordinación sectorial en la prestación de servicios de salud</t>
  </si>
  <si>
    <t>Promover la cultura de la prevención y detección oportuna de enfermedades</t>
  </si>
  <si>
    <t>Fortalecer la infraestructura y los mecanismos de actuación y colaboración de las funciones de seguridad pública</t>
  </si>
  <si>
    <t>Impulsar la prevención de la violencia y delincuencia en el Estado</t>
  </si>
  <si>
    <t>Consolidar el nuevo sistema de justicia penal</t>
  </si>
  <si>
    <t>Promover el acceso inclusivo a la justicia</t>
  </si>
  <si>
    <t>Institucionalizar la perspectiva de género en la administración pública estatal y municipal</t>
  </si>
  <si>
    <t>Fomentar el desarrollo integral de los jóvenes para insertarlos en todos los ámbitos productivo, social y cultural</t>
  </si>
  <si>
    <t>Impulsar la inclusión de hombres y mujeres con discapacidad al desarrollo cultural, académico, productivo y social en el Estado</t>
  </si>
  <si>
    <t>Impulsar la protección y ejercicio pleno de los derechos de los migrantes</t>
  </si>
  <si>
    <t>Fortalecer los programas y mecanismos de cooperación con la comunidad migrante para promover su reinserción económica y social</t>
  </si>
  <si>
    <t>Desarrollar el deporte de alto rendimiento</t>
  </si>
  <si>
    <t>Incrementar las actividades físicas y deportivas</t>
  </si>
  <si>
    <t>Incentivar el uso de la infraestructura deportiva como espacio de convivencia para contribuir a la cohesión social e integración familiar</t>
  </si>
  <si>
    <t>Implementar un nuevo modelo de enseñanza-aprendizaje para formar estudiantes responsables de su entorno, innovadores y dinámicos.</t>
  </si>
  <si>
    <t>Fortalecer la gestión administrativa de la educación</t>
  </si>
  <si>
    <t>Ampliar la infraestructura física educativa pertinente y de calidad para dignificar la vida escolar</t>
  </si>
  <si>
    <t>Incrementar la  inclusión, el acceso y la permanencia de la población el sistema educativo</t>
  </si>
  <si>
    <t>Incrementar la inclusión, el acceso y la permanencia de la población en el sistema educativo</t>
  </si>
  <si>
    <t>Disminuir el rezago educativo en la población de 15 años y más</t>
  </si>
  <si>
    <t>Impulsar el emprendimiento de empresas de innovación tecnológica en la entidad</t>
  </si>
  <si>
    <t>Promover la apropiación social y la divulgación de la ciencia, tecnología e innovación en la sociedad zacatecana</t>
  </si>
  <si>
    <t>Estimular la inversión nacional y extranjera</t>
  </si>
  <si>
    <t>Fomentar la formación de habilidades laborales óptimas entre la población económicamente activa</t>
  </si>
  <si>
    <t>Crear infraestructura tecnológica y productiva para el impulso industrial, comercial y de servicios</t>
  </si>
  <si>
    <t>Fortalecer y diversificar la agricultura sostenible</t>
  </si>
  <si>
    <t>Incrementar la productividad en la ganadería, silvicultura y pesca</t>
  </si>
  <si>
    <t>Impulsar alianzas estratégicas para promover la agroindustria</t>
  </si>
  <si>
    <t>Garantizar la sostenibilidad del recurso hídrico en el sector</t>
  </si>
  <si>
    <t>Fortalecer el acceso a los esquemas de financiamiento para MIPyMES</t>
  </si>
  <si>
    <t>Fomentar la industrialización de procesos que proporcionen valor agregado a productos locales</t>
  </si>
  <si>
    <t>Fomentar el emprendimiento mediante asesoría y mecanismos de financiamiento</t>
  </si>
  <si>
    <t>Promover el encadenamiento de las MIPYMES a los sectores estratégicos</t>
  </si>
  <si>
    <t>Ampliar la oferta turística, la profesionalización y capacitación del sector</t>
  </si>
  <si>
    <t>Incrementar la inversión y aprovechar la infraestructura con potencial turístico en áreas potenciales del sector</t>
  </si>
  <si>
    <t>Proteger, preservar y difundir la cultura y el patrimonio cultural tanto material como inmaterial de la entidad</t>
  </si>
  <si>
    <t>Impulsar mecanismos para la protección y conservación de ecosistemas</t>
  </si>
  <si>
    <t>Fortalecer el abastecimiento de agua y el acceso a los servicios de agua potable</t>
  </si>
  <si>
    <t>Impulsar la prevención como mecanismo para mitigar y reducir oportunamente el impacto de los desastres a los que está expuesta la población</t>
  </si>
  <si>
    <t>Impulsar el desarrollo territorial equilibrado</t>
  </si>
  <si>
    <t>Ampliar y complementar el equipamiento urbano para el desarrollo de ciudades sustentables y modernas</t>
  </si>
  <si>
    <t>Promover la construcción de vivienda ordenada y sustentable</t>
  </si>
  <si>
    <t>Modernizar y dar mantenimiento a la infraestructura vial en la entidad</t>
  </si>
  <si>
    <t>Colaboración internacional</t>
  </si>
  <si>
    <t>Fortalecer la colaboración con organismos internacionales promotores del desarrollo</t>
  </si>
  <si>
    <t>Programas y Proyectos de Inversión por Eje, Línea y Estrategia</t>
  </si>
  <si>
    <t>Promover la readaptación y reinserción social de individuos</t>
  </si>
  <si>
    <t>Total del Gasto Programable por Eje, Línea y Estrategia</t>
  </si>
  <si>
    <t>Impulsar la economía social</t>
  </si>
  <si>
    <t>Cohesión social</t>
  </si>
  <si>
    <t>Convivencia social para el progreso de nuestras comunidades</t>
  </si>
  <si>
    <t>Garantizar el acceso integral a la salud de la mujer</t>
  </si>
  <si>
    <t>Fortalecer las acciones orientadas a la inocuidad y sanidad alimentaria</t>
  </si>
  <si>
    <t>Fortalecer el acceso a las mujeres a una vida libre de violencia</t>
  </si>
  <si>
    <t>Promover la participación plena y efectiva de las mujeres y la igualdad de oportunidades en todos los ambitos de la vida política, económica y pública</t>
  </si>
  <si>
    <t>Desarrollar mecanismos de coordinación y evaluación de acciones transinstitucionales a favor de la juventud</t>
  </si>
  <si>
    <t>Incrementar el diseño y la accesibilidad universal</t>
  </si>
  <si>
    <t>Fomentar la formación de recursos humanos con perfil científico-tecnológico en el Estado</t>
  </si>
  <si>
    <t>Fortalecer el parque científico tecnológico y su vinculación con la economía zacatecana</t>
  </si>
  <si>
    <t>Estimular la inversión local en sectores estratégicos</t>
  </si>
  <si>
    <t>Potenciar de manera interinstitucional el talento para la creación de autoempleo</t>
  </si>
  <si>
    <t>Impulsar estrategias para la reducción del desempleo y el subempleo (subocupación)</t>
  </si>
  <si>
    <t>Aumentar la formalización de la economía, con un carácter social y distributivo</t>
  </si>
  <si>
    <t>Ampliar el uso de la tecnología y la innovación en el sector industrial y empresarial</t>
  </si>
  <si>
    <t>Apertura de nuevos mercados nacionales e internacionales y cadenas de valor para los productos locales</t>
  </si>
  <si>
    <t>Incrementar la formación de docentes, talentos, artistas y artesanos</t>
  </si>
  <si>
    <t>Promover el uso sostenible de los ecosistemas del Estado</t>
  </si>
  <si>
    <t>Fomentar la rehabilitación de ecosistemas degradados</t>
  </si>
  <si>
    <t>Fortalecer el saneamiento y reuso del agua</t>
  </si>
  <si>
    <t>Fortalecer la cultura del cuidado del agua</t>
  </si>
  <si>
    <t>Cambio Climático</t>
  </si>
  <si>
    <t>Diseñar programas encaminados a la mitigación y adaptación de los efectos negativos del cambio climático</t>
  </si>
  <si>
    <t>Energías Renovables</t>
  </si>
  <si>
    <t>Establecer un marco institucional para fomentar el uso masivo de energías alternativas</t>
  </si>
  <si>
    <t>Identificar las amenazas que pueden tener consecuencias desastrosas y determinar formas de prevención.</t>
  </si>
  <si>
    <t>Fortalecer los protocolos de atención inmediata ante situaciones de desastre</t>
  </si>
  <si>
    <t>Implementar una política de desarrollo urbano integral y sostenible</t>
  </si>
  <si>
    <t>Consolidar el desarrollo metropolitano</t>
  </si>
  <si>
    <t>Promover programas de apoyos para el mejoramiento de vivienda</t>
  </si>
  <si>
    <t>Impulsar el dinamismo del transporte a través de Planes Integrales de Movilidad</t>
  </si>
  <si>
    <t>Proponer nuevas alternativas de movilidad urbana</t>
  </si>
  <si>
    <t>Avance de Gestión financiera  2021</t>
  </si>
  <si>
    <t>Del 1 de Enero al  30 de Junio de 2021</t>
  </si>
  <si>
    <t>Instituto de Cultura Física y Deporte del Estado de Zacatecas</t>
  </si>
  <si>
    <t>Instituto de Cultura Física y Depoprte del Estado de Zacatecas</t>
  </si>
  <si>
    <t>Instituto de Cultura Física y depote del Estao de Zacatecas</t>
  </si>
  <si>
    <t>Avance de Gestión Financiera  2021</t>
  </si>
  <si>
    <t>Cuaderno de trabajo Campo Eléctrico</t>
  </si>
  <si>
    <t>Gasto por Categoría Programática</t>
  </si>
  <si>
    <t>Programas Presupuestarios</t>
  </si>
  <si>
    <t>Subsidios: Sector Social y Privado o Entidades Federativas y Municipios</t>
  </si>
  <si>
    <t xml:space="preserve">S </t>
  </si>
  <si>
    <t>Sujetos a Reglas de Operación</t>
  </si>
  <si>
    <t>U</t>
  </si>
  <si>
    <t>Otros Subsidios</t>
  </si>
  <si>
    <t>Desempeño de las Funciones</t>
  </si>
  <si>
    <t>E</t>
  </si>
  <si>
    <t>Prestación de Servicios Públicos</t>
  </si>
  <si>
    <t>B</t>
  </si>
  <si>
    <t>Provisión de Bienes Públicos</t>
  </si>
  <si>
    <t xml:space="preserve">P </t>
  </si>
  <si>
    <t>Planeación, seguimiento y evaluación de políticas públicas</t>
  </si>
  <si>
    <t>F</t>
  </si>
  <si>
    <t>Promoción y fomento</t>
  </si>
  <si>
    <t>G</t>
  </si>
  <si>
    <t>Regulación y supervisión</t>
  </si>
  <si>
    <t xml:space="preserve">A </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</si>
  <si>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</si>
  <si>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</si>
  <si>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</si>
  <si>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</si>
  <si>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</si>
  <si>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</si>
  <si>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</si>
  <si>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</si>
  <si>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 xml:space="preserve">O </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</si>
  <si>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</si>
  <si>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</si>
  <si>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</si>
  <si>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</si>
  <si>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</si>
  <si>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</si>
  <si>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</si>
  <si>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</si>
  <si>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</si>
  <si>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</si>
  <si>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</si>
  <si>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</si>
  <si>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</si>
  <si>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</si>
  <si>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</si>
  <si>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</si>
  <si>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</si>
  <si>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</si>
  <si>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</si>
  <si>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</si>
  <si>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</si>
  <si>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</si>
  <si>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Costo financiero, deuda o apoyos a deudores y ahorradores de la banca</t>
  </si>
  <si>
    <t>Adeudos de ejercicios fiscales anteriores</t>
  </si>
  <si>
    <t xml:space="preserve"> Matriz de Indicadores de Desempeño bajo la Metodología de Marco Lógico a Nivel Fin al 30 de junio de 2021</t>
  </si>
  <si>
    <t>No Proyecto</t>
  </si>
  <si>
    <t>Proyecto</t>
  </si>
  <si>
    <t>Objetivos</t>
  </si>
  <si>
    <t>Indicador</t>
  </si>
  <si>
    <t>Método de Calculo</t>
  </si>
  <si>
    <t>Tipo</t>
  </si>
  <si>
    <t>Dimensión</t>
  </si>
  <si>
    <t>Frecuencia</t>
  </si>
  <si>
    <t>Sentido</t>
  </si>
  <si>
    <t>Unidad de Medida</t>
  </si>
  <si>
    <t>Meta</t>
  </si>
  <si>
    <t>Supuesto</t>
  </si>
  <si>
    <t>Medio Verificación</t>
  </si>
  <si>
    <t>Resultado</t>
  </si>
  <si>
    <t>Fecha Captura</t>
  </si>
  <si>
    <t>Periodo Evaluado</t>
  </si>
  <si>
    <t xml:space="preserve"> Unidad Administrativa 1</t>
  </si>
  <si>
    <t>.-Administración y gestión para un desarrollo integral del deporte y la cultura física</t>
  </si>
  <si>
    <t>Contribuir a la implantación y operación en el Gobierno del Estado de Zacatecas, del Presupuesto basado en Resultados, y del Sistema de Evaluación del Desempeño, mediante el cumplimiento de las disposiciones contenidas en el párrafo tercero del artículo 80 de la Ley General de Contabilidad Gubernamental en la administración de los recursos del INCUFIDEZ</t>
  </si>
  <si>
    <t>Posición de Zacatecas en el cumplimiento de las disposiciones contenidas en el párrafo tercero del artículo 80 de la Ley General de Contabilidad Gubernamental</t>
  </si>
  <si>
    <t>Cantidad de Entidades que tienen mayor puntaje en el cumplimiento de las disposiciones contenidas en el párrafo tercero del artículo 80 de la Ley General de Contabilidad Gubernamental +1</t>
  </si>
  <si>
    <t>Impacto</t>
  </si>
  <si>
    <t>Eficacia</t>
  </si>
  <si>
    <t>Anual</t>
  </si>
  <si>
    <t>Descendente</t>
  </si>
  <si>
    <t>Posición</t>
  </si>
  <si>
    <t>Las dependencias de la Administración Pública cumplen con las disposiciones de la Ley General de Contabilidad Gubernamental del artículo 80</t>
  </si>
  <si>
    <t>https://www.transparenciapresupuestaria.gob.mx/es/ PTP/EntidadesFederativas#DiagnosticoPbR-SED</t>
  </si>
  <si>
    <t>-</t>
  </si>
  <si>
    <t>ene-jun</t>
  </si>
  <si>
    <t>.-Fomento al Deporte Social</t>
  </si>
  <si>
    <t>Contribuir al mejoramiento de la salud de la población zacatecana mediante la operación de programas de cultura física y deporte social</t>
  </si>
  <si>
    <t>Índice de salud del estado de Zacatecas</t>
  </si>
  <si>
    <t>(Esperanza de Vida del país - Esperanza de Vida mínima) / (Esperanza de Vida máxima - Esperanza de Vida mínima)</t>
  </si>
  <si>
    <t>Quinquenal</t>
  </si>
  <si>
    <t>Constante</t>
  </si>
  <si>
    <t>Índice</t>
  </si>
  <si>
    <t>La sociedad zacatecana se incorpora a los programas de cultura física y deporte de manera que éstos inciden en su la salud y bienestar</t>
  </si>
  <si>
    <t>Programa de las Naciones Unidades para el Desarrollo (PNUD) https://www.mx.undp.org/content/mexico/es/home/lib rary/poverty/indice-de-desarrollo-humano-para-las- entidades-federativas--mexi.html</t>
  </si>
  <si>
    <t>.-Becas a deportistas y pesonal técnico deportivo</t>
  </si>
  <si>
    <t>Contribuir al cumplimiento de metas y aspiraciones personales en la juventud y profesionales del deporte como medio para construir en la entidad una sociedad más satisfecha con la vida.</t>
  </si>
  <si>
    <t>Promedio de bienestar subjetivo</t>
  </si>
  <si>
    <t>Sumatoria de indicadores compuestos sobre el bienestar de las personas / Total de indicadores del bienestar de las personas</t>
  </si>
  <si>
    <t>Ascendente</t>
  </si>
  <si>
    <t>Promedio</t>
  </si>
  <si>
    <t>La valoración subjetiva de los ciudadanos que conforman la sociedad zacatecana, mantiene o incrementa su percepción del deporte y la actividad física como un factor importante de la calidad de vida</t>
  </si>
  <si>
    <t>INEGI Módulo de Bienestar Autorreportado, 2014 https://www.inegi.org.mx/app/bienestar/?ag=32#graf ica https://www.inegi.org.mx/app/bienestar/?ag=32#graf ica https://www.inegi.org.mx/investigacion/bienestar/t iempo/default.html#Herramientas</t>
  </si>
  <si>
    <t>.-Deporte Competitivo</t>
  </si>
  <si>
    <t>Contribuir al incremento de jóvenes entre 12 y 24 años que practican el deporte competitivo favoreciendo su participación exitosa en eventos institucionales, mediante programas de preparación de mediano y corto plazo que les permitan alcanzar las marcas necesarias para lograr su clasificación</t>
  </si>
  <si>
    <t>Tasa de variación anual de la participación de deportistas en eventos institucionales</t>
  </si>
  <si>
    <t>{ ( Número de deportistas que participan en eventos institucionales en el año t / Número de deportistas que participan en eventos institucionales en el año t-1 ) - 1 } * 100</t>
  </si>
  <si>
    <t>Tasa</t>
  </si>
  <si>
    <t>El incremento de la participación de deportistas en eventos deportivos institucionales, mejora el nivel de vida de los niños y jóvenes zacatecanos que realizan el esfuerzo necesario para lograrlo</t>
  </si>
  <si>
    <t>Base de datos del Sistema de Eventos Deportivos (SED) de la Comisión Nacional del Deporte (CONADE) Área Responsable: Dirección de Calidad del Deporte http://eventos.deporte.gob.mx/Login.aspx?ReturnUrl =%2f</t>
  </si>
  <si>
    <t>.-Subvenciones para el Deporte de Alto Nivel en Zacatecas</t>
  </si>
  <si>
    <t>Contribuir a mejorar la convivencia y el entretenimiento en la sociedad zacatecana, ofertando espectáculos deportivos</t>
  </si>
  <si>
    <t>Tiempo semanal destinado a la convivencia y la recreación</t>
  </si>
  <si>
    <t>Horas a la semana destinadas a la convivencia y la recreación / Total de horas que consta una semana</t>
  </si>
  <si>
    <t xml:space="preserve"> Quinquenal</t>
  </si>
  <si>
    <t>Proporción</t>
  </si>
  <si>
    <t>El interés de la sociedad zacatecana de participar en las actividades que promueven el deporte y la actividad física, sigue su curso</t>
  </si>
  <si>
    <t>INEGI. Encuesta Nacional sobre Uso del Tiempo 2014. Tabulados básicos</t>
  </si>
  <si>
    <t xml:space="preserve">Fuente de la Información:  </t>
  </si>
  <si>
    <t>Programática/x</t>
  </si>
  <si>
    <t xml:space="preserve"> Matriz de Indicadores de Desempeño bajo la Metodología de Marco Lógico a Nivel Propósito al  30 de Junio de 2021</t>
  </si>
  <si>
    <t>Los recursos humanos, materiales y financieros administrados por el INCUFIDEZ son aplicados con eficiencia al desarrollo del deporte y la cultura física en la entidad, elevando el nivel de vida y el bienestar de la población zacatecana</t>
  </si>
  <si>
    <t> Razón del costo de las actividades sustantivas del INCUFIDEZ al costo de las actividades adjetivas del INCUFIDEZ</t>
  </si>
  <si>
    <t>Costo de los recursos humanos, materiales y financieros aplicados a las actividades sustantivas / Costo de los recursos humanos materiales y financieros aplicados a las actividades adjetivas</t>
  </si>
  <si>
    <t>Resultados</t>
  </si>
  <si>
    <t>Eficiencia</t>
  </si>
  <si>
    <t>Razón</t>
  </si>
  <si>
    <t>Los grupos sociales que reciben los beneficios de los programas garantizan que las acciones sustantivas se realicen.</t>
  </si>
  <si>
    <t>Informes del Sistema de Información Integral Financiera (SIIF) Área responsable: Coordinación Administrativa</t>
  </si>
  <si>
    <t>La población del Estado incrementa la práctica de actividades físicas y deportivas de manera suficiente, en beneficio de su salud y bienestar</t>
  </si>
  <si>
    <t>Porcentaje de la población zacatecana que práctica deporte o ejercicio físico de manera suficiente</t>
  </si>
  <si>
    <t> ( Población zacatecana que práctica deporte o ejercicio físico de manera suficiente / Población del Estado de Zacatecas ) * 100</t>
  </si>
  <si>
    <t>Porcentaje</t>
  </si>
  <si>
    <t>La población zacatecana destina mayor cantidad de tiempo a la ejercitación física, a partir de la mejor comprensión que de los beneficios que ésta procura, le brinda su incorporación a los programas institucionales de cultura física y deporte</t>
  </si>
  <si>
    <t>Módulo de Práctica Deportiva y Ejercicio Físico (MOPRADEF)</t>
  </si>
  <si>
    <t>Los deportistas y personal técnico profesional, cumplen el diseño, ejecución y evaluación de planes para la formación, desarrollo y preparación de deportistas.</t>
  </si>
  <si>
    <t>Cumplimiento de los planes de cargas planificadas para la preparación de deportistas*                            * Correspondientes al ciclo de los eventos del Sistema Nacional de Competencias"</t>
  </si>
  <si>
    <t>Suma de los porcentajes de cumplimiento de los planes de cargas planificadas para la preparación de deportistas sujetos a supervisión metodológica / Cantidad de planes de cargas planificadas para la preparación de deportistas bajo supervisión metodológica</t>
  </si>
  <si>
    <t> Anual</t>
  </si>
  <si>
    <t>Los niveles de deserción y abandono en los centros de entrenamiento se mantienen en el rango promedio de los años anteriores</t>
  </si>
  <si>
    <t>Informe: Reporte de evaluación de entrenadores, elaborado por el personal metodológico del entrenamiento, del Departamento de Ciencias Aplicadas al Deporte Área responsable: Dirección de Calidad del Deporte.</t>
  </si>
  <si>
    <t>Eficiencia promedio de la participación en eventos deportivos institucionales.</t>
  </si>
  <si>
    <t>( Eficiencia de la participación los Juegos Nacionales CONADE + Eficiencia de la participación en los Juegos Paralímpicos CONADE) / 2</t>
  </si>
  <si>
    <t>Informe: Bases de datos del Centro Nacional de Información. Área responsable: Dirección de Calidad del Deporte</t>
  </si>
  <si>
    <t>Los resultados de los deportistas zacatecanos en los eventos del Sistema Nacional de Competencias, mejoran la posición de Zacatecas en el medallero general respectivo</t>
  </si>
  <si>
    <t>Posición de Zacatecas en el medallero general conjunto de los eventos del Sistema Nacional de Competencias</t>
  </si>
  <si>
    <t>Cantidad de entidades con un total de medallas obtenidas en los eventos del Sistema Nacional de Competencias, mayor que la cantidad respectiva obtenida por la entidad de Zacatecas +1</t>
  </si>
  <si>
    <t> 27</t>
  </si>
  <si>
    <t>Los deportistas cumplen los programas de preparación deportiva</t>
  </si>
  <si>
    <t>Tabla de medallero general de cada evento del Sistema Nacional de Competencias. Comisión Nacional del Deporte ( CONADE). http://olimpiadanacional2019.conade.gob.mx/MedalleroGeneral.aspx</t>
  </si>
  <si>
    <t>Los clubes deportivos profesionales, son dotados de las condiciones económicas, financieras y materiales necesarias para desarrollar sus actividades.</t>
  </si>
  <si>
    <t>Porcentaje del presupuesto estatal autorizado al INCUFIDEZ que se destina para subvencionar clubes deportivos profesionales.</t>
  </si>
  <si>
    <t>Presupuesto estatal autorizado al INCUFIDEZ que se destina para subvencionar clubes deportivos profesionales / Presupuesto estatal autorizado al INCUFIDEZ ) * 100</t>
  </si>
  <si>
    <t>Los cubles deportivos profesionales cumplen con los convenios establecidos</t>
  </si>
  <si>
    <t>Reportes del Sistema de Información Integral Financiera (SIIF) Área responsable: Coordinación Administrativa Periodicidad con que se genera el documento: Anual</t>
  </si>
  <si>
    <t>Fuente de la información: Unidad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</si>
</sst>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0" formatCode="General_)"/>
    <numFmt numFmtId="171" formatCode="#,##0;\(#,##0,###\)"/>
    <numFmt numFmtId="172" formatCode="dd\-mm\-yy;@"/>
  </numFmts>
  <fonts count="27" x14ac:knownFonts="1">
    <font>
      <sz val="11"/>
      <color theme="1"/>
      <name val="Calibri"/>
      <family val="2"/>
      <scheme val="minor"/>
    </font>
    <font>
      <sz val="10"/>
      <name val="Arial"/>
      <family val="2"/>
    </font>
    <font>
      <sz val="11"/>
      <color indexed="8"/>
      <name val="Calibri"/>
      <family val="2"/>
    </font>
    <font>
      <b/>
      <sz val="8"/>
      <name val="Gotham Book"/>
    </font>
    <font>
      <sz val="11"/>
      <color theme="1"/>
      <name val="Calibri"/>
      <family val="2"/>
      <scheme val="minor"/>
    </font>
    <font>
      <sz val="8"/>
      <color theme="1"/>
      <name val="Arial"/>
      <family val="2"/>
    </font>
    <font>
      <sz val="8"/>
      <color theme="0"/>
      <name val="Gotham Book"/>
    </font>
    <font>
      <b/>
      <sz val="8"/>
      <color theme="0"/>
      <name val="Gotham Book"/>
    </font>
    <font>
      <b/>
      <sz val="8"/>
      <color theme="1"/>
      <name val="Gotham Book"/>
    </font>
    <font>
      <sz val="8"/>
      <color theme="1"/>
      <name val="Gotham Book"/>
    </font>
    <font>
      <b/>
      <sz val="10"/>
      <name val="Gotham Book"/>
    </font>
    <font>
      <b/>
      <sz val="10"/>
      <color theme="1"/>
      <name val="Gotham Book"/>
    </font>
    <font>
      <sz val="9"/>
      <color theme="1"/>
      <name val="Gotham Book"/>
    </font>
    <font>
      <b/>
      <sz val="9"/>
      <color theme="1"/>
      <name val="Gotham Book"/>
    </font>
    <font>
      <b/>
      <sz val="11"/>
      <color theme="1"/>
      <name val="Gotham Book"/>
    </font>
    <font>
      <sz val="24"/>
      <name val="Gotham Book"/>
    </font>
    <font>
      <sz val="22"/>
      <name val="Gotham Book"/>
    </font>
    <font>
      <b/>
      <sz val="18"/>
      <color theme="0"/>
      <name val="Gotham Book"/>
    </font>
    <font>
      <b/>
      <sz val="18"/>
      <color theme="1"/>
      <name val="Gotham Book"/>
    </font>
    <font>
      <b/>
      <sz val="9"/>
      <color theme="0"/>
      <name val="Gotham Book"/>
    </font>
    <font>
      <b/>
      <sz val="11"/>
      <color theme="0"/>
      <name val="Gotham Book"/>
    </font>
    <font>
      <b/>
      <sz val="10"/>
      <color theme="0"/>
      <name val="Gotham Book"/>
    </font>
    <font>
      <sz val="11"/>
      <color theme="1"/>
      <name val="Gotham Book"/>
    </font>
    <font>
      <sz val="8"/>
      <color theme="1"/>
      <name val="Calibri"/>
      <family val="2"/>
      <scheme val="minor"/>
    </font>
    <font>
      <sz val="10"/>
      <color theme="1"/>
      <name val="Calibri"/>
      <family val="2"/>
      <scheme val="minor"/>
    </font>
    <font>
      <sz val="9"/>
      <color theme="1"/>
      <name val="Calibri"/>
      <family val="2"/>
      <scheme val="minor"/>
    </font>
    <font>
      <sz val="10"/>
      <color theme="1"/>
      <name val="Gotham Book"/>
    </font>
  </fonts>
  <fills count="5">
    <fill>
      <patternFill patternType="none"/>
    </fill>
    <fill>
      <patternFill patternType="gray125"/>
    </fill>
    <fill>
      <patternFill patternType="solid">
        <fgColor theme="0"/>
        <bgColor indexed="64"/>
      </patternFill>
    </fill>
    <fill>
      <patternFill patternType="solid">
        <fgColor rgb="FF008000"/>
        <bgColor indexed="64"/>
      </patternFill>
    </fill>
    <fill>
      <patternFill patternType="solid">
        <fgColor theme="1" tint="0.499984740745262"/>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medium">
        <color theme="0"/>
      </left>
      <right style="medium">
        <color theme="0"/>
      </right>
      <top style="medium">
        <color theme="0"/>
      </top>
      <bottom style="medium">
        <color theme="0"/>
      </bottom>
      <diagonal/>
    </border>
    <border>
      <left style="thin">
        <color theme="0" tint="-0.499984740745262"/>
      </left>
      <right/>
      <top/>
      <bottom/>
      <diagonal/>
    </border>
    <border>
      <left/>
      <right style="thin">
        <color theme="0" tint="-0.499984740745262"/>
      </right>
      <top/>
      <bottom/>
      <diagonal/>
    </border>
    <border>
      <left style="thin">
        <color theme="1" tint="0.499984740745262"/>
      </left>
      <right/>
      <top style="medium">
        <color theme="0"/>
      </top>
      <bottom/>
      <diagonal/>
    </border>
    <border>
      <left style="thin">
        <color theme="0" tint="-0.499984740745262"/>
      </left>
      <right style="thin">
        <color theme="0" tint="-0.499984740745262"/>
      </right>
      <top style="medium">
        <color theme="0"/>
      </top>
      <bottom/>
      <diagonal/>
    </border>
    <border>
      <left style="thin">
        <color theme="1" tint="0.499984740745262"/>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style="thin">
        <color indexed="64"/>
      </left>
      <right/>
      <top/>
      <bottom/>
      <diagonal/>
    </border>
    <border>
      <left style="thin">
        <color theme="0" tint="-0.499984740745262"/>
      </left>
      <right style="thin">
        <color indexed="64"/>
      </right>
      <top/>
      <bottom/>
      <diagonal/>
    </border>
    <border>
      <left/>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6C0000"/>
      </left>
      <right/>
      <top style="medium">
        <color rgb="FF6C0000"/>
      </top>
      <bottom style="medium">
        <color rgb="FF6C0000"/>
      </bottom>
      <diagonal/>
    </border>
    <border>
      <left/>
      <right/>
      <top style="medium">
        <color rgb="FF6C0000"/>
      </top>
      <bottom style="medium">
        <color rgb="FF6C0000"/>
      </bottom>
      <diagonal/>
    </border>
    <border>
      <left/>
      <right style="medium">
        <color rgb="FF6C0000"/>
      </right>
      <top style="medium">
        <color rgb="FF6C0000"/>
      </top>
      <bottom style="medium">
        <color rgb="FF6C0000"/>
      </bottom>
      <diagonal/>
    </border>
  </borders>
  <cellStyleXfs count="5">
    <xf numFmtId="0" fontId="0" fillId="0" borderId="0"/>
    <xf numFmtId="170" fontId="1" fillId="0" borderId="0"/>
    <xf numFmtId="43" fontId="2" fillId="0" borderId="0" applyFont="0" applyFill="0" applyBorder="0" applyAlignment="0" applyProtection="0"/>
    <xf numFmtId="0" fontId="1" fillId="0" borderId="0"/>
    <xf numFmtId="0" fontId="4" fillId="0" borderId="0"/>
  </cellStyleXfs>
  <cellXfs count="105">
    <xf numFmtId="0" fontId="0" fillId="0" borderId="0" xfId="0"/>
    <xf numFmtId="0" fontId="0" fillId="2" borderId="0" xfId="0" applyFill="1"/>
    <xf numFmtId="0" fontId="5" fillId="0" borderId="0" xfId="0" applyFont="1"/>
    <xf numFmtId="3" fontId="5" fillId="2" borderId="5" xfId="0" applyNumberFormat="1" applyFont="1" applyFill="1" applyBorder="1" applyAlignment="1">
      <alignment horizontal="right" vertical="center" wrapText="1"/>
    </xf>
    <xf numFmtId="3" fontId="5" fillId="0" borderId="0" xfId="0" applyNumberFormat="1" applyFont="1"/>
    <xf numFmtId="4" fontId="5" fillId="0" borderId="0" xfId="0" applyNumberFormat="1" applyFont="1"/>
    <xf numFmtId="0" fontId="0" fillId="0" borderId="0" xfId="0" applyBorder="1"/>
    <xf numFmtId="0" fontId="6" fillId="0" borderId="0" xfId="0" applyFont="1" applyFill="1"/>
    <xf numFmtId="0" fontId="7" fillId="3" borderId="6" xfId="0" applyFont="1" applyFill="1" applyBorder="1" applyAlignment="1">
      <alignment horizontal="center" vertical="center" wrapText="1"/>
    </xf>
    <xf numFmtId="0" fontId="8" fillId="2" borderId="7" xfId="0" applyFont="1" applyFill="1" applyBorder="1" applyAlignment="1">
      <alignment horizontal="justify" vertical="center" wrapText="1"/>
    </xf>
    <xf numFmtId="3" fontId="8" fillId="2" borderId="5" xfId="0" applyNumberFormat="1" applyFont="1" applyFill="1" applyBorder="1" applyAlignment="1">
      <alignment horizontal="right" vertical="center" wrapText="1"/>
    </xf>
    <xf numFmtId="3" fontId="8" fillId="2" borderId="8" xfId="0" applyNumberFormat="1" applyFont="1" applyFill="1" applyBorder="1" applyAlignment="1">
      <alignment horizontal="right" vertical="center" wrapText="1"/>
    </xf>
    <xf numFmtId="0" fontId="9" fillId="2" borderId="7" xfId="0" applyFont="1" applyFill="1" applyBorder="1" applyAlignment="1">
      <alignment horizontal="justify" vertical="center" wrapText="1"/>
    </xf>
    <xf numFmtId="0" fontId="9" fillId="2" borderId="0" xfId="0" applyFont="1" applyFill="1" applyBorder="1" applyAlignment="1">
      <alignment horizontal="justify" vertical="center" wrapText="1"/>
    </xf>
    <xf numFmtId="3" fontId="9" fillId="2" borderId="5"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wrapText="1"/>
    </xf>
    <xf numFmtId="0" fontId="8" fillId="2" borderId="1" xfId="0" applyFont="1" applyFill="1" applyBorder="1" applyAlignment="1">
      <alignment horizontal="justify" vertical="center" wrapText="1"/>
    </xf>
    <xf numFmtId="3" fontId="8" fillId="2" borderId="2" xfId="0" applyNumberFormat="1" applyFont="1" applyFill="1" applyBorder="1" applyAlignment="1">
      <alignment horizontal="right" vertical="center" wrapText="1"/>
    </xf>
    <xf numFmtId="0" fontId="8" fillId="2" borderId="9" xfId="0" applyFont="1" applyFill="1" applyBorder="1" applyAlignment="1">
      <alignment horizontal="justify" vertical="center" wrapText="1"/>
    </xf>
    <xf numFmtId="3" fontId="8" fillId="2" borderId="10" xfId="0" applyNumberFormat="1" applyFont="1" applyFill="1" applyBorder="1" applyAlignment="1">
      <alignment horizontal="right" vertical="center" wrapText="1"/>
    </xf>
    <xf numFmtId="0" fontId="9" fillId="2" borderId="11" xfId="0" applyFont="1" applyFill="1" applyBorder="1" applyAlignment="1">
      <alignment horizontal="justify"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9" fillId="2" borderId="0" xfId="0" applyFont="1" applyFill="1" applyBorder="1" applyAlignment="1">
      <alignment horizontal="left" vertical="center" wrapText="1"/>
    </xf>
    <xf numFmtId="0" fontId="8" fillId="2" borderId="0" xfId="0" applyFont="1" applyFill="1" applyBorder="1" applyAlignment="1">
      <alignment horizontal="justify" vertical="center" wrapText="1"/>
    </xf>
    <xf numFmtId="0" fontId="7" fillId="3" borderId="6"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3" fillId="2" borderId="0" xfId="0" applyFont="1" applyFill="1" applyBorder="1" applyAlignment="1">
      <alignment horizont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6" xfId="0" applyFont="1" applyFill="1" applyBorder="1" applyAlignment="1">
      <alignment horizontal="center" vertical="center" wrapText="1"/>
    </xf>
    <xf numFmtId="0" fontId="8" fillId="2" borderId="3" xfId="0" applyFont="1" applyFill="1" applyBorder="1" applyAlignment="1">
      <alignment horizontal="left" vertical="center" wrapText="1" indent="3"/>
    </xf>
    <xf numFmtId="0" fontId="8" fillId="2" borderId="4" xfId="0" applyFont="1" applyFill="1" applyBorder="1" applyAlignment="1">
      <alignment horizontal="left" vertical="center" wrapText="1" indent="3"/>
    </xf>
    <xf numFmtId="0" fontId="8" fillId="2" borderId="1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7" fillId="2" borderId="0" xfId="0" applyFont="1" applyFill="1" applyBorder="1" applyAlignment="1">
      <alignment horizontal="center"/>
    </xf>
    <xf numFmtId="0" fontId="10" fillId="2" borderId="0" xfId="0" applyFont="1" applyFill="1" applyBorder="1" applyAlignment="1">
      <alignment horizont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11" fillId="2" borderId="10" xfId="0" applyNumberFormat="1" applyFont="1" applyFill="1" applyBorder="1" applyAlignment="1">
      <alignment horizontal="right" vertical="center" wrapText="1"/>
    </xf>
    <xf numFmtId="0" fontId="12" fillId="0" borderId="17" xfId="0" applyFont="1" applyFill="1" applyBorder="1" applyAlignment="1">
      <alignment horizontal="justify" vertical="center" wrapText="1"/>
    </xf>
    <xf numFmtId="0" fontId="12" fillId="0" borderId="0" xfId="0" applyFont="1" applyFill="1" applyBorder="1" applyAlignment="1">
      <alignment horizontal="justify" vertical="center" wrapText="1"/>
    </xf>
    <xf numFmtId="3" fontId="13" fillId="2" borderId="5" xfId="0" applyNumberFormat="1" applyFont="1" applyFill="1" applyBorder="1" applyAlignment="1">
      <alignment horizontal="right" vertical="center" wrapText="1"/>
    </xf>
    <xf numFmtId="0" fontId="12" fillId="0" borderId="0" xfId="0" applyFont="1" applyFill="1" applyBorder="1" applyAlignment="1">
      <alignment horizontal="justify" vertical="center" wrapText="1"/>
    </xf>
    <xf numFmtId="3" fontId="12" fillId="2" borderId="5" xfId="0" applyNumberFormat="1" applyFont="1" applyFill="1" applyBorder="1" applyAlignment="1">
      <alignment horizontal="right" vertical="center" wrapText="1"/>
    </xf>
    <xf numFmtId="171" fontId="12" fillId="2" borderId="5" xfId="0" applyNumberFormat="1" applyFont="1" applyFill="1" applyBorder="1" applyAlignment="1">
      <alignment horizontal="right" vertical="center" wrapText="1"/>
    </xf>
    <xf numFmtId="3" fontId="12" fillId="2" borderId="18" xfId="0" applyNumberFormat="1" applyFont="1" applyFill="1" applyBorder="1" applyAlignment="1">
      <alignment horizontal="right" vertical="center" wrapText="1"/>
    </xf>
    <xf numFmtId="3" fontId="13" fillId="2" borderId="18" xfId="0" applyNumberFormat="1" applyFont="1" applyFill="1" applyBorder="1" applyAlignment="1">
      <alignment horizontal="right" vertical="center" wrapText="1"/>
    </xf>
    <xf numFmtId="3" fontId="13" fillId="0" borderId="5" xfId="0" applyNumberFormat="1" applyFont="1" applyFill="1" applyBorder="1" applyAlignment="1">
      <alignment horizontal="right" vertical="center" wrapText="1"/>
    </xf>
    <xf numFmtId="3" fontId="13" fillId="0" borderId="18" xfId="0" applyNumberFormat="1" applyFont="1" applyFill="1" applyBorder="1" applyAlignment="1">
      <alignment horizontal="righ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vertical="center" wrapText="1"/>
    </xf>
    <xf numFmtId="0" fontId="12" fillId="0" borderId="8"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11" fillId="0" borderId="3" xfId="0" applyFont="1" applyFill="1" applyBorder="1" applyAlignment="1">
      <alignment horizontal="left" vertical="center" wrapText="1" indent="3"/>
    </xf>
    <xf numFmtId="0" fontId="11" fillId="0" borderId="4" xfId="0" applyFont="1" applyFill="1" applyBorder="1" applyAlignment="1">
      <alignment horizontal="left" vertical="center" wrapText="1" indent="3"/>
    </xf>
    <xf numFmtId="3" fontId="14" fillId="2" borderId="2" xfId="0" applyNumberFormat="1" applyFont="1" applyFill="1" applyBorder="1" applyAlignment="1">
      <alignment horizontal="right" vertical="center" wrapText="1"/>
    </xf>
    <xf numFmtId="0" fontId="9" fillId="0" borderId="0" xfId="0" applyFont="1"/>
    <xf numFmtId="4" fontId="9" fillId="0" borderId="0" xfId="0" applyNumberFormat="1" applyFont="1"/>
    <xf numFmtId="0" fontId="15" fillId="0" borderId="0" xfId="3" applyFont="1" applyAlignment="1">
      <alignment horizontal="center" vertical="center"/>
    </xf>
    <xf numFmtId="0" fontId="16" fillId="0" borderId="0" xfId="3" applyFont="1" applyAlignment="1">
      <alignment horizontal="center" vertical="center"/>
    </xf>
    <xf numFmtId="0" fontId="17" fillId="4" borderId="0" xfId="0" applyFont="1" applyFill="1" applyAlignment="1">
      <alignment horizontal="center" vertical="center"/>
    </xf>
    <xf numFmtId="0" fontId="18" fillId="0" borderId="19" xfId="0" applyFont="1" applyBorder="1" applyAlignment="1">
      <alignment horizontal="right" vertical="center"/>
    </xf>
    <xf numFmtId="0" fontId="19" fillId="3" borderId="20"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0" fillId="0" borderId="0" xfId="0" applyAlignment="1">
      <alignment horizontal="center" vertical="center"/>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22" fillId="0" borderId="20" xfId="0" applyFont="1" applyBorder="1" applyAlignment="1">
      <alignment horizontal="center" vertical="center" wrapText="1"/>
    </xf>
    <xf numFmtId="0" fontId="0" fillId="0" borderId="20" xfId="0" applyBorder="1" applyAlignment="1">
      <alignment horizontal="justify" vertical="center" wrapText="1"/>
    </xf>
    <xf numFmtId="0" fontId="23" fillId="0" borderId="20" xfId="0" applyFont="1" applyBorder="1" applyAlignment="1">
      <alignment horizontal="center" vertical="center" wrapText="1"/>
    </xf>
    <xf numFmtId="0" fontId="0" fillId="0" borderId="20" xfId="0" applyBorder="1" applyAlignment="1">
      <alignment horizontal="center" vertical="center" wrapText="1"/>
    </xf>
    <xf numFmtId="0" fontId="22" fillId="0" borderId="20" xfId="0" applyNumberFormat="1" applyFont="1" applyBorder="1" applyAlignment="1">
      <alignment horizontal="center" vertical="center" wrapText="1"/>
    </xf>
    <xf numFmtId="172" fontId="22" fillId="0" borderId="20" xfId="0" applyNumberFormat="1" applyFont="1" applyBorder="1" applyAlignment="1">
      <alignment horizontal="center" vertical="center" wrapText="1"/>
    </xf>
    <xf numFmtId="0" fontId="0" fillId="0" borderId="0" xfId="0" applyAlignment="1">
      <alignment vertical="center"/>
    </xf>
    <xf numFmtId="0" fontId="0" fillId="0" borderId="20" xfId="0" applyBorder="1" applyAlignment="1">
      <alignment vertical="center"/>
    </xf>
    <xf numFmtId="0" fontId="24" fillId="0" borderId="20" xfId="0" applyFont="1" applyBorder="1" applyAlignment="1">
      <alignment vertical="center" wrapText="1"/>
    </xf>
    <xf numFmtId="0" fontId="0" fillId="0" borderId="20" xfId="0" applyBorder="1" applyAlignment="1">
      <alignment horizontal="center" vertical="center"/>
    </xf>
    <xf numFmtId="0" fontId="0" fillId="0" borderId="20" xfId="0" applyBorder="1" applyAlignment="1">
      <alignment vertical="center" wrapText="1"/>
    </xf>
    <xf numFmtId="0" fontId="0" fillId="0" borderId="0" xfId="0" applyAlignment="1">
      <alignment vertical="center" wrapText="1"/>
    </xf>
    <xf numFmtId="0" fontId="22" fillId="0" borderId="0" xfId="0" applyFont="1" applyAlignment="1"/>
    <xf numFmtId="0" fontId="22" fillId="0" borderId="0" xfId="0" applyFont="1" applyBorder="1" applyAlignment="1"/>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5" xfId="0" applyFont="1" applyBorder="1" applyAlignment="1">
      <alignment horizontal="right" vertical="center" wrapText="1"/>
    </xf>
    <xf numFmtId="0" fontId="22" fillId="0" borderId="26" xfId="0" applyFont="1" applyBorder="1" applyAlignment="1">
      <alignment horizontal="right" vertical="center" wrapText="1"/>
    </xf>
    <xf numFmtId="0" fontId="22" fillId="0" borderId="20" xfId="0" applyFont="1" applyBorder="1" applyAlignment="1">
      <alignment horizontal="justify" vertical="center" wrapText="1"/>
    </xf>
    <xf numFmtId="0" fontId="23" fillId="0" borderId="20" xfId="0" applyFont="1" applyBorder="1" applyAlignment="1">
      <alignment horizontal="justify" vertical="center" wrapText="1"/>
    </xf>
    <xf numFmtId="14" fontId="22" fillId="0" borderId="20" xfId="0" applyNumberFormat="1" applyFont="1" applyBorder="1" applyAlignment="1">
      <alignment horizontal="center" vertical="center" wrapText="1"/>
    </xf>
    <xf numFmtId="0" fontId="0" fillId="0" borderId="0" xfId="0" applyAlignment="1">
      <alignment horizontal="justify" vertical="center" wrapText="1"/>
    </xf>
    <xf numFmtId="0" fontId="24" fillId="0" borderId="20" xfId="0" applyFont="1" applyBorder="1" applyAlignment="1">
      <alignment horizontal="justify" vertical="center" wrapText="1"/>
    </xf>
    <xf numFmtId="0" fontId="25" fillId="0" borderId="20" xfId="0" applyFont="1" applyBorder="1" applyAlignment="1">
      <alignment horizontal="justify"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6" fillId="0" borderId="0" xfId="0" applyFont="1" applyBorder="1" applyAlignment="1">
      <alignment vertical="center" wrapText="1"/>
    </xf>
  </cellXfs>
  <cellStyles count="5">
    <cellStyle name="=C:\WINNT\SYSTEM32\COMMAND.COM" xfId="1"/>
    <cellStyle name="Millares 2" xfId="2"/>
    <cellStyle name="Normal" xfId="0" builtinId="0"/>
    <cellStyle name="Normal 2" xfId="3"/>
    <cellStyle name="Normal 9"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133350</xdr:rowOff>
    </xdr:from>
    <xdr:to>
      <xdr:col>3</xdr:col>
      <xdr:colOff>2324100</xdr:colOff>
      <xdr:row>3</xdr:row>
      <xdr:rowOff>247650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33350"/>
          <a:ext cx="26574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xdr:colOff>
      <xdr:row>0</xdr:row>
      <xdr:rowOff>200025</xdr:rowOff>
    </xdr:from>
    <xdr:to>
      <xdr:col>9</xdr:col>
      <xdr:colOff>457200</xdr:colOff>
      <xdr:row>3</xdr:row>
      <xdr:rowOff>200025</xdr:rowOff>
    </xdr:to>
    <xdr:pic>
      <xdr:nvPicPr>
        <xdr:cNvPr id="3" name="Imagen 3" descr="https://incufidez.zacatecas.gob.mx/wp-content/uploads/2019/02/LOGO-NUEV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39125" y="200025"/>
          <a:ext cx="2609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38100</xdr:rowOff>
    </xdr:from>
    <xdr:to>
      <xdr:col>3</xdr:col>
      <xdr:colOff>1704975</xdr:colOff>
      <xdr:row>3</xdr:row>
      <xdr:rowOff>190500</xdr:rowOff>
    </xdr:to>
    <xdr:pic>
      <xdr:nvPicPr>
        <xdr:cNvPr id="102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100"/>
          <a:ext cx="21050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361950</xdr:colOff>
      <xdr:row>0</xdr:row>
      <xdr:rowOff>171450</xdr:rowOff>
    </xdr:from>
    <xdr:to>
      <xdr:col>9</xdr:col>
      <xdr:colOff>504825</xdr:colOff>
      <xdr:row>3</xdr:row>
      <xdr:rowOff>152400</xdr:rowOff>
    </xdr:to>
    <xdr:pic>
      <xdr:nvPicPr>
        <xdr:cNvPr id="1026" name="Imagen 3" descr="https://incufidez.zacatecas.gob.mx/wp-content/uploads/2019/02/LOGO-NUEV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24875" y="171450"/>
          <a:ext cx="2371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0</xdr:row>
      <xdr:rowOff>66675</xdr:rowOff>
    </xdr:from>
    <xdr:to>
      <xdr:col>3</xdr:col>
      <xdr:colOff>1809750</xdr:colOff>
      <xdr:row>3</xdr:row>
      <xdr:rowOff>200025</xdr:rowOff>
    </xdr:to>
    <xdr:pic>
      <xdr:nvPicPr>
        <xdr:cNvPr id="204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6675"/>
          <a:ext cx="21050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190500</xdr:rowOff>
    </xdr:from>
    <xdr:to>
      <xdr:col>9</xdr:col>
      <xdr:colOff>476250</xdr:colOff>
      <xdr:row>3</xdr:row>
      <xdr:rowOff>171450</xdr:rowOff>
    </xdr:to>
    <xdr:pic>
      <xdr:nvPicPr>
        <xdr:cNvPr id="2050" name="Imagen 3" descr="https://incufidez.zacatecas.gob.mx/wp-content/uploads/2019/02/LOGO-NUEV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3475" y="190500"/>
          <a:ext cx="2114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0</xdr:row>
      <xdr:rowOff>28575</xdr:rowOff>
    </xdr:from>
    <xdr:to>
      <xdr:col>4</xdr:col>
      <xdr:colOff>1781175</xdr:colOff>
      <xdr:row>3</xdr:row>
      <xdr:rowOff>180975</xdr:rowOff>
    </xdr:to>
    <xdr:pic>
      <xdr:nvPicPr>
        <xdr:cNvPr id="307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8575"/>
          <a:ext cx="21050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514350</xdr:colOff>
      <xdr:row>0</xdr:row>
      <xdr:rowOff>142875</xdr:rowOff>
    </xdr:from>
    <xdr:to>
      <xdr:col>10</xdr:col>
      <xdr:colOff>485775</xdr:colOff>
      <xdr:row>3</xdr:row>
      <xdr:rowOff>190500</xdr:rowOff>
    </xdr:to>
    <xdr:pic>
      <xdr:nvPicPr>
        <xdr:cNvPr id="3074" name="Imagen 3" descr="https://incufidez.zacatecas.gob.mx/wp-content/uploads/2019/02/LOGO-NUEV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142875"/>
          <a:ext cx="22002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4</xdr:col>
      <xdr:colOff>1381125</xdr:colOff>
      <xdr:row>3</xdr:row>
      <xdr:rowOff>161925</xdr:rowOff>
    </xdr:to>
    <xdr:pic>
      <xdr:nvPicPr>
        <xdr:cNvPr id="4097"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57150"/>
          <a:ext cx="17049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409575</xdr:colOff>
      <xdr:row>0</xdr:row>
      <xdr:rowOff>85725</xdr:rowOff>
    </xdr:from>
    <xdr:to>
      <xdr:col>10</xdr:col>
      <xdr:colOff>323850</xdr:colOff>
      <xdr:row>3</xdr:row>
      <xdr:rowOff>152400</xdr:rowOff>
    </xdr:to>
    <xdr:pic>
      <xdr:nvPicPr>
        <xdr:cNvPr id="4098" name="Imagen 4" descr="https://incufidez.zacatecas.gob.mx/wp-content/uploads/2019/02/LOGO-NUEV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2575" y="85725"/>
          <a:ext cx="21431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133350</xdr:colOff>
      <xdr:row>0</xdr:row>
      <xdr:rowOff>47625</xdr:rowOff>
    </xdr:from>
    <xdr:to>
      <xdr:col>4</xdr:col>
      <xdr:colOff>1362075</xdr:colOff>
      <xdr:row>3</xdr:row>
      <xdr:rowOff>123825</xdr:rowOff>
    </xdr:to>
    <xdr:pic>
      <xdr:nvPicPr>
        <xdr:cNvPr id="5121"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7625"/>
          <a:ext cx="16287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295275</xdr:colOff>
      <xdr:row>0</xdr:row>
      <xdr:rowOff>123825</xdr:rowOff>
    </xdr:from>
    <xdr:to>
      <xdr:col>10</xdr:col>
      <xdr:colOff>114300</xdr:colOff>
      <xdr:row>3</xdr:row>
      <xdr:rowOff>142875</xdr:rowOff>
    </xdr:to>
    <xdr:pic>
      <xdr:nvPicPr>
        <xdr:cNvPr id="5122" name="Imagen 4" descr="https://incufidez.zacatecas.gob.mx/wp-content/uploads/2019/02/LOGO-NUEV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0175" y="123825"/>
          <a:ext cx="20478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38100</xdr:colOff>
      <xdr:row>0</xdr:row>
      <xdr:rowOff>28575</xdr:rowOff>
    </xdr:from>
    <xdr:to>
      <xdr:col>4</xdr:col>
      <xdr:colOff>1781175</xdr:colOff>
      <xdr:row>3</xdr:row>
      <xdr:rowOff>180975</xdr:rowOff>
    </xdr:to>
    <xdr:pic>
      <xdr:nvPicPr>
        <xdr:cNvPr id="6145"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8575"/>
          <a:ext cx="21050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219075</xdr:colOff>
      <xdr:row>0</xdr:row>
      <xdr:rowOff>200025</xdr:rowOff>
    </xdr:from>
    <xdr:to>
      <xdr:col>10</xdr:col>
      <xdr:colOff>152400</xdr:colOff>
      <xdr:row>3</xdr:row>
      <xdr:rowOff>200025</xdr:rowOff>
    </xdr:to>
    <xdr:pic>
      <xdr:nvPicPr>
        <xdr:cNvPr id="6146" name="Imagen 4" descr="https://incufidez.zacatecas.gob.mx/wp-content/uploads/2019/02/LOGO-NUEV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9625" y="200025"/>
          <a:ext cx="2162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104775</xdr:rowOff>
    </xdr:from>
    <xdr:to>
      <xdr:col>2</xdr:col>
      <xdr:colOff>1676400</xdr:colOff>
      <xdr:row>2</xdr:row>
      <xdr:rowOff>314325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392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0</xdr:row>
      <xdr:rowOff>66675</xdr:rowOff>
    </xdr:from>
    <xdr:to>
      <xdr:col>15</xdr:col>
      <xdr:colOff>152400</xdr:colOff>
      <xdr:row>2</xdr:row>
      <xdr:rowOff>304800</xdr:rowOff>
    </xdr:to>
    <xdr:pic>
      <xdr:nvPicPr>
        <xdr:cNvPr id="3" name="Imagen 3" descr="https://incufidez.zacatecas.gob.mx/wp-content/uploads/2019/02/LOGO-NUEV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54100" y="66675"/>
          <a:ext cx="30384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257175</xdr:colOff>
      <xdr:row>0</xdr:row>
      <xdr:rowOff>190500</xdr:rowOff>
    </xdr:from>
    <xdr:to>
      <xdr:col>2</xdr:col>
      <xdr:colOff>723900</xdr:colOff>
      <xdr:row>3</xdr:row>
      <xdr:rowOff>166007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0500"/>
          <a:ext cx="35147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1819275</xdr:colOff>
      <xdr:row>0</xdr:row>
      <xdr:rowOff>142875</xdr:rowOff>
    </xdr:from>
    <xdr:to>
      <xdr:col>13</xdr:col>
      <xdr:colOff>771525</xdr:colOff>
      <xdr:row>3</xdr:row>
      <xdr:rowOff>289832</xdr:rowOff>
    </xdr:to>
    <xdr:pic>
      <xdr:nvPicPr>
        <xdr:cNvPr id="3" name="Imagen 3" descr="https://incufidez.zacatecas.gob.mx/wp-content/uploads/2019/02/LOGO-NUEV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06550" y="142875"/>
          <a:ext cx="30384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SheetLayoutView="100" workbookViewId="0">
      <selection activeCell="F11" sqref="F11"/>
    </sheetView>
  </sheetViews>
  <sheetFormatPr baseColWidth="10" defaultRowHeight="15" x14ac:dyDescent="0.25"/>
  <cols>
    <col min="1" max="1" width="2.140625" style="1" customWidth="1"/>
    <col min="2" max="3" width="3.7109375" style="2" customWidth="1"/>
    <col min="4" max="4" width="62.7109375" style="2" customWidth="1"/>
    <col min="5" max="10" width="16.7109375" style="2" customWidth="1"/>
    <col min="11" max="11" width="1.7109375" customWidth="1"/>
  </cols>
  <sheetData>
    <row r="1" spans="2:12" ht="21" customHeight="1" x14ac:dyDescent="0.25">
      <c r="B1" s="41" t="s">
        <v>157</v>
      </c>
      <c r="C1" s="41"/>
      <c r="D1" s="41"/>
      <c r="E1" s="41"/>
      <c r="F1" s="41"/>
      <c r="G1" s="41"/>
      <c r="H1" s="41"/>
      <c r="I1" s="41"/>
      <c r="J1" s="41"/>
      <c r="L1" t="s">
        <v>158</v>
      </c>
    </row>
    <row r="2" spans="2:12" ht="21" customHeight="1" x14ac:dyDescent="0.25">
      <c r="B2" s="41" t="s">
        <v>154</v>
      </c>
      <c r="C2" s="41"/>
      <c r="D2" s="41"/>
      <c r="E2" s="41"/>
      <c r="F2" s="41"/>
      <c r="G2" s="41"/>
      <c r="H2" s="41"/>
      <c r="I2" s="41"/>
      <c r="J2" s="41"/>
    </row>
    <row r="3" spans="2:12" ht="21" customHeight="1" x14ac:dyDescent="0.25">
      <c r="B3" s="41" t="s">
        <v>159</v>
      </c>
      <c r="C3" s="41"/>
      <c r="D3" s="41"/>
      <c r="E3" s="41"/>
      <c r="F3" s="41"/>
      <c r="G3" s="41"/>
      <c r="H3" s="41"/>
      <c r="I3" s="41"/>
      <c r="J3" s="41"/>
    </row>
    <row r="4" spans="2:12" s="1" customFormat="1" ht="23.25" customHeight="1" x14ac:dyDescent="0.25">
      <c r="B4" s="41" t="s">
        <v>153</v>
      </c>
      <c r="C4" s="41"/>
      <c r="D4" s="41"/>
      <c r="E4" s="41"/>
      <c r="F4" s="41"/>
      <c r="G4" s="41"/>
      <c r="H4" s="41"/>
      <c r="I4" s="41"/>
      <c r="J4" s="41"/>
    </row>
    <row r="5" spans="2:12" ht="4.5" customHeight="1" thickBot="1" x14ac:dyDescent="0.3">
      <c r="B5" s="7"/>
      <c r="C5" s="7" t="s">
        <v>0</v>
      </c>
      <c r="D5" s="7"/>
      <c r="E5" s="7"/>
      <c r="F5" s="7"/>
      <c r="G5" s="7"/>
      <c r="H5" s="7"/>
      <c r="I5" s="7"/>
      <c r="J5" s="7"/>
    </row>
    <row r="6" spans="2:12" ht="15.75" thickBot="1" x14ac:dyDescent="0.3">
      <c r="B6" s="29" t="s">
        <v>1</v>
      </c>
      <c r="C6" s="30"/>
      <c r="D6" s="30"/>
      <c r="E6" s="35" t="s">
        <v>2</v>
      </c>
      <c r="F6" s="35"/>
      <c r="G6" s="35"/>
      <c r="H6" s="35"/>
      <c r="I6" s="35"/>
      <c r="J6" s="35" t="s">
        <v>3</v>
      </c>
    </row>
    <row r="7" spans="2:12" ht="26.25" customHeight="1" thickBot="1" x14ac:dyDescent="0.3">
      <c r="B7" s="31"/>
      <c r="C7" s="32"/>
      <c r="D7" s="32"/>
      <c r="E7" s="26" t="s">
        <v>4</v>
      </c>
      <c r="F7" s="26" t="s">
        <v>5</v>
      </c>
      <c r="G7" s="26" t="s">
        <v>6</v>
      </c>
      <c r="H7" s="26" t="s">
        <v>7</v>
      </c>
      <c r="I7" s="26" t="s">
        <v>8</v>
      </c>
      <c r="J7" s="35"/>
    </row>
    <row r="8" spans="2:12" ht="18" customHeight="1" thickBot="1" x14ac:dyDescent="0.3">
      <c r="B8" s="33"/>
      <c r="C8" s="34"/>
      <c r="D8" s="34"/>
      <c r="E8" s="26">
        <v>1</v>
      </c>
      <c r="F8" s="26">
        <v>2</v>
      </c>
      <c r="G8" s="26" t="s">
        <v>9</v>
      </c>
      <c r="H8" s="26">
        <v>4</v>
      </c>
      <c r="I8" s="26">
        <v>5</v>
      </c>
      <c r="J8" s="26" t="s">
        <v>10</v>
      </c>
    </row>
    <row r="9" spans="2:12" ht="18" customHeight="1" x14ac:dyDescent="0.25">
      <c r="B9" s="42" t="s">
        <v>160</v>
      </c>
      <c r="C9" s="43"/>
      <c r="D9" s="43"/>
      <c r="E9" s="44">
        <f>E10+E13+E22+E26+E29+E34</f>
        <v>44543312</v>
      </c>
      <c r="F9" s="44">
        <f>F10+F13+F22+F26+F29+F34</f>
        <v>18156145.060000002</v>
      </c>
      <c r="G9" s="44">
        <f>E9+F9</f>
        <v>62699457.060000002</v>
      </c>
      <c r="H9" s="44">
        <f>H10+H13+H22+H26+H29+H34</f>
        <v>41956161.780000001</v>
      </c>
      <c r="I9" s="44">
        <f>I10+I13+I22+I26+I29+I34</f>
        <v>40298814.480000004</v>
      </c>
      <c r="J9" s="44">
        <f>+G9-H9</f>
        <v>20743295.280000001</v>
      </c>
    </row>
    <row r="10" spans="2:12" ht="18" customHeight="1" x14ac:dyDescent="0.25">
      <c r="B10" s="45"/>
      <c r="C10" s="46" t="s">
        <v>161</v>
      </c>
      <c r="D10" s="46"/>
      <c r="E10" s="47">
        <f>SUM(E11:E12)</f>
        <v>11009787</v>
      </c>
      <c r="F10" s="47">
        <f>SUM(F11:F12)</f>
        <v>8234481.4800000004</v>
      </c>
      <c r="G10" s="47">
        <f>E10+F10</f>
        <v>19244268.48</v>
      </c>
      <c r="H10" s="47">
        <f>SUM(H11:H12)</f>
        <v>11093675.32</v>
      </c>
      <c r="I10" s="47">
        <f>SUM(I11:I12)</f>
        <v>10844006.9</v>
      </c>
      <c r="J10" s="47">
        <f>+G10-H10</f>
        <v>8150593.1600000001</v>
      </c>
    </row>
    <row r="11" spans="2:12" ht="18" customHeight="1" x14ac:dyDescent="0.25">
      <c r="B11" s="45"/>
      <c r="C11" s="48" t="s">
        <v>162</v>
      </c>
      <c r="D11" s="48" t="s">
        <v>163</v>
      </c>
      <c r="E11" s="49">
        <v>1406697</v>
      </c>
      <c r="F11" s="50">
        <v>-143381.72</v>
      </c>
      <c r="G11" s="49">
        <f>E11+F11</f>
        <v>1263315.28</v>
      </c>
      <c r="H11" s="49">
        <v>1157209.0799999998</v>
      </c>
      <c r="I11" s="49">
        <v>1091172.5900000001</v>
      </c>
      <c r="J11" s="51">
        <f>+G11-H11</f>
        <v>106106.20000000019</v>
      </c>
    </row>
    <row r="12" spans="2:12" ht="18" customHeight="1" x14ac:dyDescent="0.25">
      <c r="B12" s="45"/>
      <c r="C12" s="48" t="s">
        <v>164</v>
      </c>
      <c r="D12" s="48" t="s">
        <v>165</v>
      </c>
      <c r="E12" s="49">
        <v>9603090</v>
      </c>
      <c r="F12" s="49">
        <v>8377863.2000000002</v>
      </c>
      <c r="G12" s="49">
        <f>E12+F12</f>
        <v>17980953.199999999</v>
      </c>
      <c r="H12" s="49">
        <v>9936466.2400000002</v>
      </c>
      <c r="I12" s="49">
        <v>9752834.3100000005</v>
      </c>
      <c r="J12" s="51">
        <f>+G12-H12</f>
        <v>8044486.959999999</v>
      </c>
    </row>
    <row r="13" spans="2:12" ht="18" customHeight="1" x14ac:dyDescent="0.25">
      <c r="B13" s="45"/>
      <c r="C13" s="46" t="s">
        <v>166</v>
      </c>
      <c r="D13" s="46"/>
      <c r="E13" s="47">
        <f>SUM(E14:E21)</f>
        <v>21969702</v>
      </c>
      <c r="F13" s="47">
        <f>SUM(F14:F21)</f>
        <v>1011926.4099999999</v>
      </c>
      <c r="G13" s="47">
        <f>SUM(G14:G21)</f>
        <v>22981628.41</v>
      </c>
      <c r="H13" s="47">
        <f>SUM(H14:H21)</f>
        <v>11660167.210000001</v>
      </c>
      <c r="I13" s="47">
        <f>SUM(I14:I21)</f>
        <v>11091018.169999998</v>
      </c>
      <c r="J13" s="52">
        <f t="shared" ref="J13:J38" si="0">+G13-H13</f>
        <v>11321461.199999999</v>
      </c>
    </row>
    <row r="14" spans="2:12" ht="18" customHeight="1" x14ac:dyDescent="0.25">
      <c r="B14" s="45"/>
      <c r="C14" s="48" t="s">
        <v>167</v>
      </c>
      <c r="D14" s="48" t="s">
        <v>168</v>
      </c>
      <c r="E14" s="49">
        <v>0</v>
      </c>
      <c r="F14" s="49">
        <v>0</v>
      </c>
      <c r="G14" s="49">
        <f t="shared" ref="G14:G37" si="1">E14+F14</f>
        <v>0</v>
      </c>
      <c r="H14" s="49">
        <v>0</v>
      </c>
      <c r="I14" s="49">
        <v>0</v>
      </c>
      <c r="J14" s="51">
        <f t="shared" si="0"/>
        <v>0</v>
      </c>
    </row>
    <row r="15" spans="2:12" ht="18" customHeight="1" x14ac:dyDescent="0.25">
      <c r="B15" s="45"/>
      <c r="C15" s="48" t="s">
        <v>169</v>
      </c>
      <c r="D15" s="48" t="s">
        <v>170</v>
      </c>
      <c r="E15" s="49">
        <v>0</v>
      </c>
      <c r="F15" s="49">
        <v>0</v>
      </c>
      <c r="G15" s="49">
        <f t="shared" si="1"/>
        <v>0</v>
      </c>
      <c r="H15" s="49">
        <v>0</v>
      </c>
      <c r="I15" s="49">
        <v>0</v>
      </c>
      <c r="J15" s="51">
        <f t="shared" si="0"/>
        <v>0</v>
      </c>
    </row>
    <row r="16" spans="2:12" ht="18" customHeight="1" x14ac:dyDescent="0.25">
      <c r="B16" s="45"/>
      <c r="C16" s="48" t="s">
        <v>171</v>
      </c>
      <c r="D16" s="48" t="s">
        <v>172</v>
      </c>
      <c r="E16" s="49">
        <v>0</v>
      </c>
      <c r="F16" s="49">
        <v>0</v>
      </c>
      <c r="G16" s="49">
        <f t="shared" si="1"/>
        <v>0</v>
      </c>
      <c r="H16" s="49">
        <v>0</v>
      </c>
      <c r="I16" s="49">
        <v>0</v>
      </c>
      <c r="J16" s="51">
        <f t="shared" si="0"/>
        <v>0</v>
      </c>
    </row>
    <row r="17" spans="2:10" ht="18" customHeight="1" x14ac:dyDescent="0.25">
      <c r="B17" s="45"/>
      <c r="C17" s="48" t="s">
        <v>173</v>
      </c>
      <c r="D17" s="48" t="s">
        <v>174</v>
      </c>
      <c r="E17" s="49">
        <v>21969702</v>
      </c>
      <c r="F17" s="49">
        <v>1011926.4099999999</v>
      </c>
      <c r="G17" s="49">
        <f t="shared" si="1"/>
        <v>22981628.41</v>
      </c>
      <c r="H17" s="49">
        <v>11660167.210000001</v>
      </c>
      <c r="I17" s="49">
        <v>11091018.169999998</v>
      </c>
      <c r="J17" s="51">
        <f t="shared" si="0"/>
        <v>11321461.199999999</v>
      </c>
    </row>
    <row r="18" spans="2:10" ht="18" customHeight="1" x14ac:dyDescent="0.25">
      <c r="B18" s="45"/>
      <c r="C18" s="48" t="s">
        <v>175</v>
      </c>
      <c r="D18" s="48" t="s">
        <v>176</v>
      </c>
      <c r="E18" s="49">
        <v>0</v>
      </c>
      <c r="F18" s="49">
        <v>0</v>
      </c>
      <c r="G18" s="49">
        <f t="shared" si="1"/>
        <v>0</v>
      </c>
      <c r="H18" s="49">
        <v>0</v>
      </c>
      <c r="I18" s="49">
        <v>0</v>
      </c>
      <c r="J18" s="51">
        <f t="shared" si="0"/>
        <v>0</v>
      </c>
    </row>
    <row r="19" spans="2:10" ht="18" customHeight="1" x14ac:dyDescent="0.25">
      <c r="B19" s="45"/>
      <c r="C19" s="48" t="s">
        <v>177</v>
      </c>
      <c r="D19" s="48" t="s">
        <v>178</v>
      </c>
      <c r="E19" s="49">
        <v>0</v>
      </c>
      <c r="F19" s="49">
        <v>0</v>
      </c>
      <c r="G19" s="49">
        <f t="shared" si="1"/>
        <v>0</v>
      </c>
      <c r="H19" s="49">
        <v>0</v>
      </c>
      <c r="I19" s="49">
        <v>0</v>
      </c>
      <c r="J19" s="51">
        <f t="shared" si="0"/>
        <v>0</v>
      </c>
    </row>
    <row r="20" spans="2:10" ht="18" customHeight="1" x14ac:dyDescent="0.25">
      <c r="B20" s="45"/>
      <c r="C20" s="48" t="s">
        <v>179</v>
      </c>
      <c r="D20" s="48" t="s">
        <v>180</v>
      </c>
      <c r="E20" s="49">
        <v>0</v>
      </c>
      <c r="F20" s="49">
        <v>0</v>
      </c>
      <c r="G20" s="49">
        <f t="shared" si="1"/>
        <v>0</v>
      </c>
      <c r="H20" s="49">
        <v>0</v>
      </c>
      <c r="I20" s="49">
        <v>0</v>
      </c>
      <c r="J20" s="51">
        <f t="shared" si="0"/>
        <v>0</v>
      </c>
    </row>
    <row r="21" spans="2:10" ht="18" customHeight="1" x14ac:dyDescent="0.25">
      <c r="B21" s="45"/>
      <c r="C21" s="48" t="s">
        <v>181</v>
      </c>
      <c r="D21" s="48" t="s">
        <v>182</v>
      </c>
      <c r="E21" s="49">
        <v>0</v>
      </c>
      <c r="F21" s="49">
        <v>0</v>
      </c>
      <c r="G21" s="49">
        <f t="shared" si="1"/>
        <v>0</v>
      </c>
      <c r="H21" s="49">
        <v>0</v>
      </c>
      <c r="I21" s="49">
        <v>0</v>
      </c>
      <c r="J21" s="51">
        <f t="shared" si="0"/>
        <v>0</v>
      </c>
    </row>
    <row r="22" spans="2:10" ht="18" customHeight="1" x14ac:dyDescent="0.25">
      <c r="B22" s="45"/>
      <c r="C22" s="46" t="s">
        <v>183</v>
      </c>
      <c r="D22" s="46"/>
      <c r="E22" s="47">
        <f>SUM(E23:E25)</f>
        <v>11563823</v>
      </c>
      <c r="F22" s="47">
        <f>SUM(F23:F25)</f>
        <v>8909737.1699999999</v>
      </c>
      <c r="G22" s="47">
        <f t="shared" si="1"/>
        <v>20473560.170000002</v>
      </c>
      <c r="H22" s="47">
        <f>SUM(H23:H25)</f>
        <v>19202319.250000004</v>
      </c>
      <c r="I22" s="47">
        <f>SUM(I23:I25)</f>
        <v>18363789.41</v>
      </c>
      <c r="J22" s="52">
        <f t="shared" si="0"/>
        <v>1271240.9199999981</v>
      </c>
    </row>
    <row r="23" spans="2:10" ht="18" customHeight="1" x14ac:dyDescent="0.25">
      <c r="B23" s="45"/>
      <c r="C23" s="48" t="s">
        <v>184</v>
      </c>
      <c r="D23" s="48" t="s">
        <v>185</v>
      </c>
      <c r="E23" s="49">
        <v>11563823</v>
      </c>
      <c r="F23" s="49">
        <v>8909737.1699999999</v>
      </c>
      <c r="G23" s="49">
        <f t="shared" si="1"/>
        <v>20473560.170000002</v>
      </c>
      <c r="H23" s="49">
        <v>19202319.250000004</v>
      </c>
      <c r="I23" s="49">
        <v>18363789.41</v>
      </c>
      <c r="J23" s="51">
        <f t="shared" si="0"/>
        <v>1271240.9199999981</v>
      </c>
    </row>
    <row r="24" spans="2:10" ht="18" customHeight="1" x14ac:dyDescent="0.25">
      <c r="B24" s="45"/>
      <c r="C24" s="48" t="s">
        <v>186</v>
      </c>
      <c r="D24" s="48" t="s">
        <v>187</v>
      </c>
      <c r="E24" s="49">
        <v>0</v>
      </c>
      <c r="F24" s="49">
        <v>0</v>
      </c>
      <c r="G24" s="49">
        <f t="shared" si="1"/>
        <v>0</v>
      </c>
      <c r="H24" s="49">
        <v>0</v>
      </c>
      <c r="I24" s="49">
        <v>0</v>
      </c>
      <c r="J24" s="51">
        <f t="shared" si="0"/>
        <v>0</v>
      </c>
    </row>
    <row r="25" spans="2:10" ht="18" customHeight="1" x14ac:dyDescent="0.25">
      <c r="B25" s="45"/>
      <c r="C25" s="48" t="s">
        <v>188</v>
      </c>
      <c r="D25" s="48" t="s">
        <v>189</v>
      </c>
      <c r="E25" s="49">
        <v>0</v>
      </c>
      <c r="F25" s="49">
        <v>0</v>
      </c>
      <c r="G25" s="49">
        <f t="shared" si="1"/>
        <v>0</v>
      </c>
      <c r="H25" s="49">
        <v>0</v>
      </c>
      <c r="I25" s="49">
        <v>0</v>
      </c>
      <c r="J25" s="51">
        <f t="shared" si="0"/>
        <v>0</v>
      </c>
    </row>
    <row r="26" spans="2:10" ht="18" customHeight="1" x14ac:dyDescent="0.25">
      <c r="B26" s="45"/>
      <c r="C26" s="46" t="s">
        <v>190</v>
      </c>
      <c r="D26" s="46"/>
      <c r="E26" s="47">
        <f>SUM(E27:E28)</f>
        <v>0</v>
      </c>
      <c r="F26" s="47">
        <f>SUM(F27:F28)</f>
        <v>0</v>
      </c>
      <c r="G26" s="47">
        <f t="shared" si="1"/>
        <v>0</v>
      </c>
      <c r="H26" s="47">
        <f>SUM(H27:H28)</f>
        <v>0</v>
      </c>
      <c r="I26" s="47">
        <f>SUM(I27:I28)</f>
        <v>0</v>
      </c>
      <c r="J26" s="52">
        <f t="shared" si="0"/>
        <v>0</v>
      </c>
    </row>
    <row r="27" spans="2:10" ht="18" customHeight="1" x14ac:dyDescent="0.25">
      <c r="B27" s="45"/>
      <c r="C27" s="48" t="s">
        <v>191</v>
      </c>
      <c r="D27" s="48" t="s">
        <v>192</v>
      </c>
      <c r="E27" s="49">
        <v>0</v>
      </c>
      <c r="F27" s="49">
        <v>0</v>
      </c>
      <c r="G27" s="49">
        <f t="shared" si="1"/>
        <v>0</v>
      </c>
      <c r="H27" s="49">
        <v>0</v>
      </c>
      <c r="I27" s="49">
        <v>0</v>
      </c>
      <c r="J27" s="51">
        <f t="shared" si="0"/>
        <v>0</v>
      </c>
    </row>
    <row r="28" spans="2:10" ht="18" customHeight="1" x14ac:dyDescent="0.25">
      <c r="B28" s="45"/>
      <c r="C28" s="48" t="s">
        <v>193</v>
      </c>
      <c r="D28" s="48" t="s">
        <v>194</v>
      </c>
      <c r="E28" s="49">
        <v>0</v>
      </c>
      <c r="F28" s="49">
        <v>0</v>
      </c>
      <c r="G28" s="49">
        <f t="shared" si="1"/>
        <v>0</v>
      </c>
      <c r="H28" s="49">
        <v>0</v>
      </c>
      <c r="I28" s="49">
        <v>0</v>
      </c>
      <c r="J28" s="51">
        <f t="shared" si="0"/>
        <v>0</v>
      </c>
    </row>
    <row r="29" spans="2:10" ht="18" customHeight="1" x14ac:dyDescent="0.25">
      <c r="B29" s="45"/>
      <c r="C29" s="46" t="s">
        <v>195</v>
      </c>
      <c r="D29" s="46"/>
      <c r="E29" s="47">
        <f>SUM(E30:E33)</f>
        <v>0</v>
      </c>
      <c r="F29" s="47">
        <f>SUM(F30:F33)</f>
        <v>0</v>
      </c>
      <c r="G29" s="47">
        <f t="shared" si="1"/>
        <v>0</v>
      </c>
      <c r="H29" s="47">
        <f>SUM(H30:H33)</f>
        <v>0</v>
      </c>
      <c r="I29" s="47">
        <f>SUM(I30:I33)</f>
        <v>0</v>
      </c>
      <c r="J29" s="52">
        <f t="shared" si="0"/>
        <v>0</v>
      </c>
    </row>
    <row r="30" spans="2:10" ht="18" customHeight="1" x14ac:dyDescent="0.25">
      <c r="B30" s="45"/>
      <c r="C30" s="48" t="s">
        <v>196</v>
      </c>
      <c r="D30" s="48" t="s">
        <v>197</v>
      </c>
      <c r="E30" s="49">
        <v>0</v>
      </c>
      <c r="F30" s="49">
        <v>0</v>
      </c>
      <c r="G30" s="49">
        <f t="shared" si="1"/>
        <v>0</v>
      </c>
      <c r="H30" s="49">
        <v>0</v>
      </c>
      <c r="I30" s="49">
        <v>0</v>
      </c>
      <c r="J30" s="51">
        <f t="shared" si="0"/>
        <v>0</v>
      </c>
    </row>
    <row r="31" spans="2:10" ht="18" customHeight="1" x14ac:dyDescent="0.25">
      <c r="B31" s="45"/>
      <c r="C31" s="48" t="s">
        <v>198</v>
      </c>
      <c r="D31" s="48" t="s">
        <v>199</v>
      </c>
      <c r="E31" s="49">
        <v>0</v>
      </c>
      <c r="F31" s="49">
        <v>0</v>
      </c>
      <c r="G31" s="49">
        <f t="shared" si="1"/>
        <v>0</v>
      </c>
      <c r="H31" s="49">
        <v>0</v>
      </c>
      <c r="I31" s="49">
        <v>0</v>
      </c>
      <c r="J31" s="51">
        <f t="shared" si="0"/>
        <v>0</v>
      </c>
    </row>
    <row r="32" spans="2:10" ht="18" customHeight="1" x14ac:dyDescent="0.25">
      <c r="B32" s="45"/>
      <c r="C32" s="48" t="s">
        <v>200</v>
      </c>
      <c r="D32" s="48" t="s">
        <v>201</v>
      </c>
      <c r="E32" s="49">
        <v>0</v>
      </c>
      <c r="F32" s="49">
        <v>0</v>
      </c>
      <c r="G32" s="49">
        <f t="shared" si="1"/>
        <v>0</v>
      </c>
      <c r="H32" s="49">
        <v>0</v>
      </c>
      <c r="I32" s="49">
        <v>0</v>
      </c>
      <c r="J32" s="51">
        <f t="shared" si="0"/>
        <v>0</v>
      </c>
    </row>
    <row r="33" spans="2:11" ht="18" customHeight="1" x14ac:dyDescent="0.25">
      <c r="B33" s="45"/>
      <c r="C33" s="48" t="s">
        <v>202</v>
      </c>
      <c r="D33" s="48" t="s">
        <v>203</v>
      </c>
      <c r="E33" s="49">
        <v>0</v>
      </c>
      <c r="F33" s="49">
        <v>0</v>
      </c>
      <c r="G33" s="49">
        <f t="shared" si="1"/>
        <v>0</v>
      </c>
      <c r="H33" s="49">
        <v>0</v>
      </c>
      <c r="I33" s="49">
        <v>0</v>
      </c>
      <c r="J33" s="51">
        <f t="shared" si="0"/>
        <v>0</v>
      </c>
    </row>
    <row r="34" spans="2:11" ht="18" customHeight="1" x14ac:dyDescent="0.25">
      <c r="B34" s="45"/>
      <c r="C34" s="46" t="s">
        <v>204</v>
      </c>
      <c r="D34" s="46"/>
      <c r="E34" s="53">
        <f>E35+E36</f>
        <v>0</v>
      </c>
      <c r="F34" s="53">
        <f>F35+F36</f>
        <v>0</v>
      </c>
      <c r="G34" s="53">
        <f>E34+F34</f>
        <v>0</v>
      </c>
      <c r="H34" s="53">
        <f>H35+H36</f>
        <v>0</v>
      </c>
      <c r="I34" s="53">
        <f>I35+I36</f>
        <v>0</v>
      </c>
      <c r="J34" s="54">
        <f t="shared" si="0"/>
        <v>0</v>
      </c>
    </row>
    <row r="35" spans="2:11" ht="18" customHeight="1" x14ac:dyDescent="0.25">
      <c r="B35" s="45"/>
      <c r="C35" s="55" t="s">
        <v>205</v>
      </c>
      <c r="D35" s="48" t="s">
        <v>206</v>
      </c>
      <c r="E35" s="49">
        <v>0</v>
      </c>
      <c r="F35" s="49">
        <v>0</v>
      </c>
      <c r="G35" s="49">
        <v>0</v>
      </c>
      <c r="H35" s="49">
        <v>0</v>
      </c>
      <c r="I35" s="49">
        <v>0</v>
      </c>
      <c r="J35" s="51">
        <f t="shared" si="0"/>
        <v>0</v>
      </c>
    </row>
    <row r="36" spans="2:11" ht="16.5" customHeight="1" x14ac:dyDescent="0.25">
      <c r="B36" s="56"/>
      <c r="C36" s="55" t="s">
        <v>207</v>
      </c>
      <c r="D36" s="57" t="s">
        <v>208</v>
      </c>
      <c r="E36" s="49">
        <v>0</v>
      </c>
      <c r="F36" s="49">
        <v>0</v>
      </c>
      <c r="G36" s="49">
        <v>0</v>
      </c>
      <c r="H36" s="49">
        <v>0</v>
      </c>
      <c r="I36" s="49">
        <v>0</v>
      </c>
      <c r="J36" s="51">
        <f t="shared" si="0"/>
        <v>0</v>
      </c>
    </row>
    <row r="37" spans="2:11" ht="19.5" customHeight="1" x14ac:dyDescent="0.25">
      <c r="B37" s="58" t="s">
        <v>209</v>
      </c>
      <c r="C37" s="59"/>
      <c r="D37" s="59"/>
      <c r="E37" s="47">
        <v>0</v>
      </c>
      <c r="F37" s="47">
        <v>0</v>
      </c>
      <c r="G37" s="47">
        <f t="shared" si="1"/>
        <v>0</v>
      </c>
      <c r="H37" s="47">
        <v>0</v>
      </c>
      <c r="I37" s="47">
        <v>0</v>
      </c>
      <c r="J37" s="52">
        <f t="shared" si="0"/>
        <v>0</v>
      </c>
    </row>
    <row r="38" spans="2:11" ht="18" customHeight="1" x14ac:dyDescent="0.25">
      <c r="B38" s="58" t="s">
        <v>210</v>
      </c>
      <c r="C38" s="59"/>
      <c r="D38" s="60"/>
      <c r="E38" s="47">
        <v>0</v>
      </c>
      <c r="F38" s="47">
        <v>0</v>
      </c>
      <c r="G38" s="47">
        <v>0</v>
      </c>
      <c r="H38" s="47">
        <v>0</v>
      </c>
      <c r="I38" s="47">
        <v>0</v>
      </c>
      <c r="J38" s="52">
        <f t="shared" si="0"/>
        <v>0</v>
      </c>
    </row>
    <row r="39" spans="2:11" ht="18" customHeight="1" x14ac:dyDescent="0.25">
      <c r="B39" s="58"/>
      <c r="C39" s="59"/>
      <c r="D39" s="59"/>
      <c r="E39" s="47"/>
      <c r="F39" s="47"/>
      <c r="G39" s="47"/>
      <c r="H39" s="47"/>
      <c r="I39" s="47"/>
      <c r="J39" s="52"/>
    </row>
    <row r="40" spans="2:11" x14ac:dyDescent="0.25">
      <c r="B40" s="61"/>
      <c r="C40" s="62" t="s">
        <v>11</v>
      </c>
      <c r="D40" s="63"/>
      <c r="E40" s="64">
        <f>+E9+E37+E38+E39</f>
        <v>44543312</v>
      </c>
      <c r="F40" s="64">
        <f>+F9+F37+F38+F39</f>
        <v>18156145.060000002</v>
      </c>
      <c r="G40" s="64">
        <f>E40+F40</f>
        <v>62699457.060000002</v>
      </c>
      <c r="H40" s="64">
        <f>+H9+H37+H38+H39</f>
        <v>41956161.780000001</v>
      </c>
      <c r="I40" s="64">
        <f>+I9+I37+I38+I39</f>
        <v>40298814.480000004</v>
      </c>
      <c r="J40" s="64">
        <f>+G40-H40</f>
        <v>20743295.280000001</v>
      </c>
    </row>
    <row r="41" spans="2:11" x14ac:dyDescent="0.25">
      <c r="B41" s="65"/>
      <c r="C41" s="65"/>
      <c r="D41" s="65"/>
      <c r="E41" s="66"/>
      <c r="F41" s="66"/>
      <c r="G41" s="66"/>
      <c r="H41" s="66"/>
      <c r="I41" s="66"/>
      <c r="J41" s="66"/>
    </row>
    <row r="42" spans="2:11" x14ac:dyDescent="0.25">
      <c r="E42" s="4"/>
      <c r="F42" s="4"/>
      <c r="G42" s="4"/>
      <c r="H42" s="4"/>
      <c r="I42" s="4"/>
      <c r="J42" s="4"/>
    </row>
    <row r="43" spans="2:11" x14ac:dyDescent="0.25">
      <c r="E43" s="4"/>
      <c r="K43" s="4"/>
    </row>
    <row r="44" spans="2:11" x14ac:dyDescent="0.25">
      <c r="E44" s="4"/>
      <c r="F44" s="4"/>
      <c r="G44" s="4"/>
      <c r="H44" s="4"/>
      <c r="I44" s="4"/>
      <c r="J44" s="4"/>
    </row>
  </sheetData>
  <mergeCells count="18">
    <mergeCell ref="C34:D34"/>
    <mergeCell ref="B37:D37"/>
    <mergeCell ref="B38:D38"/>
    <mergeCell ref="B39:D39"/>
    <mergeCell ref="C40:D40"/>
    <mergeCell ref="B9:D9"/>
    <mergeCell ref="C10:D10"/>
    <mergeCell ref="C13:D13"/>
    <mergeCell ref="C22:D22"/>
    <mergeCell ref="C26:D26"/>
    <mergeCell ref="C29:D29"/>
    <mergeCell ref="B1:J1"/>
    <mergeCell ref="B2:J2"/>
    <mergeCell ref="B3:J3"/>
    <mergeCell ref="B4:J4"/>
    <mergeCell ref="B6:D8"/>
    <mergeCell ref="E6:I6"/>
    <mergeCell ref="J6:J7"/>
  </mergeCells>
  <printOptions horizontalCentered="1" verticalCentered="1"/>
  <pageMargins left="0.70866141732283472" right="0.39370078740157483" top="0.78740157480314965" bottom="0.39370078740157483" header="0" footer="0"/>
  <pageSetup scale="72" fitToHeight="0" orientation="landscape" horizontalDpi="300" verticalDpi="300" r:id="rId1"/>
  <headerFooter>
    <oddFooter>&amp;R&amp;10Programática /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view="pageBreakPreview" zoomScaleSheetLayoutView="100" workbookViewId="0">
      <selection activeCell="E10" sqref="E10"/>
    </sheetView>
  </sheetViews>
  <sheetFormatPr baseColWidth="10" defaultRowHeight="15" x14ac:dyDescent="0.25"/>
  <cols>
    <col min="1" max="1" width="2.140625" style="1" customWidth="1"/>
    <col min="2" max="3" width="3.7109375" style="2" customWidth="1"/>
    <col min="4" max="4" width="62.7109375" style="2" customWidth="1"/>
    <col min="5" max="10" width="16.7109375" style="2" customWidth="1"/>
    <col min="11" max="11" width="1.7109375" customWidth="1"/>
  </cols>
  <sheetData>
    <row r="1" spans="2:10" ht="18" customHeight="1" x14ac:dyDescent="0.25">
      <c r="B1" s="28" t="s">
        <v>152</v>
      </c>
      <c r="C1" s="28"/>
      <c r="D1" s="28"/>
      <c r="E1" s="28"/>
      <c r="F1" s="28"/>
      <c r="G1" s="28"/>
      <c r="H1" s="28"/>
      <c r="I1" s="28"/>
      <c r="J1" s="28"/>
    </row>
    <row r="2" spans="2:10" ht="18" customHeight="1" x14ac:dyDescent="0.25">
      <c r="B2" s="28" t="s">
        <v>154</v>
      </c>
      <c r="C2" s="28"/>
      <c r="D2" s="28"/>
      <c r="E2" s="28"/>
      <c r="F2" s="28"/>
      <c r="G2" s="28"/>
      <c r="H2" s="28"/>
      <c r="I2" s="28"/>
      <c r="J2" s="28"/>
    </row>
    <row r="3" spans="2:10" ht="18" customHeight="1" x14ac:dyDescent="0.25">
      <c r="B3" s="28" t="s">
        <v>116</v>
      </c>
      <c r="C3" s="28"/>
      <c r="D3" s="28"/>
      <c r="E3" s="28"/>
      <c r="F3" s="28"/>
      <c r="G3" s="28"/>
      <c r="H3" s="28"/>
      <c r="I3" s="28"/>
      <c r="J3" s="28"/>
    </row>
    <row r="4" spans="2:10" ht="18" customHeight="1" x14ac:dyDescent="0.25">
      <c r="B4" s="28" t="s">
        <v>153</v>
      </c>
      <c r="C4" s="28"/>
      <c r="D4" s="28"/>
      <c r="E4" s="28"/>
      <c r="F4" s="28"/>
      <c r="G4" s="28"/>
      <c r="H4" s="28"/>
      <c r="I4" s="28"/>
      <c r="J4" s="28"/>
    </row>
    <row r="5" spans="2:10" s="1" customFormat="1" ht="2.25" customHeight="1" thickBot="1" x14ac:dyDescent="0.3">
      <c r="B5" s="7"/>
      <c r="C5" s="7" t="s">
        <v>0</v>
      </c>
      <c r="D5" s="7"/>
      <c r="E5" s="7"/>
      <c r="F5" s="7"/>
      <c r="G5" s="7"/>
      <c r="H5" s="7"/>
      <c r="I5" s="7"/>
      <c r="J5" s="7"/>
    </row>
    <row r="6" spans="2:10" ht="15.75" thickBot="1" x14ac:dyDescent="0.3">
      <c r="B6" s="29" t="s">
        <v>1</v>
      </c>
      <c r="C6" s="30"/>
      <c r="D6" s="30"/>
      <c r="E6" s="35" t="s">
        <v>2</v>
      </c>
      <c r="F6" s="35"/>
      <c r="G6" s="35"/>
      <c r="H6" s="35"/>
      <c r="I6" s="35"/>
      <c r="J6" s="35" t="s">
        <v>3</v>
      </c>
    </row>
    <row r="7" spans="2:10" ht="23.25" thickBot="1" x14ac:dyDescent="0.3">
      <c r="B7" s="31"/>
      <c r="C7" s="32"/>
      <c r="D7" s="32"/>
      <c r="E7" s="8" t="s">
        <v>4</v>
      </c>
      <c r="F7" s="8" t="s">
        <v>5</v>
      </c>
      <c r="G7" s="8" t="s">
        <v>6</v>
      </c>
      <c r="H7" s="8" t="s">
        <v>7</v>
      </c>
      <c r="I7" s="8" t="s">
        <v>8</v>
      </c>
      <c r="J7" s="35"/>
    </row>
    <row r="8" spans="2:10" ht="15.75" customHeight="1" thickBot="1" x14ac:dyDescent="0.3">
      <c r="B8" s="33"/>
      <c r="C8" s="34"/>
      <c r="D8" s="34"/>
      <c r="E8" s="8">
        <v>1</v>
      </c>
      <c r="F8" s="8">
        <v>2</v>
      </c>
      <c r="G8" s="8" t="s">
        <v>9</v>
      </c>
      <c r="H8" s="8">
        <v>4</v>
      </c>
      <c r="I8" s="8">
        <v>5</v>
      </c>
      <c r="J8" s="8" t="s">
        <v>10</v>
      </c>
    </row>
    <row r="9" spans="2:10" ht="15.75" customHeight="1" x14ac:dyDescent="0.25">
      <c r="B9" s="9"/>
      <c r="C9" s="27"/>
      <c r="D9" s="27"/>
      <c r="E9" s="10"/>
      <c r="F9" s="10"/>
      <c r="G9" s="10"/>
      <c r="H9" s="10"/>
      <c r="I9" s="10"/>
      <c r="J9" s="11"/>
    </row>
    <row r="10" spans="2:10" ht="15.75" customHeight="1" x14ac:dyDescent="0.25">
      <c r="B10" s="9"/>
      <c r="C10" s="27"/>
      <c r="D10" s="27"/>
      <c r="E10" s="10"/>
      <c r="F10" s="10"/>
      <c r="G10" s="10"/>
      <c r="H10" s="10"/>
      <c r="I10" s="10"/>
      <c r="J10" s="11"/>
    </row>
    <row r="11" spans="2:10" ht="15.75" customHeight="1" x14ac:dyDescent="0.25">
      <c r="B11" s="9"/>
      <c r="C11" s="27"/>
      <c r="D11" s="27"/>
      <c r="E11" s="10"/>
      <c r="F11" s="10"/>
      <c r="G11" s="10"/>
      <c r="H11" s="10"/>
      <c r="I11" s="10"/>
      <c r="J11" s="11"/>
    </row>
    <row r="12" spans="2:10" ht="15.95" customHeight="1" x14ac:dyDescent="0.25">
      <c r="B12" s="9">
        <v>1</v>
      </c>
      <c r="C12" s="27" t="s">
        <v>16</v>
      </c>
      <c r="D12" s="27"/>
      <c r="E12" s="10">
        <f>E.L.!E9</f>
        <v>0</v>
      </c>
      <c r="F12" s="10">
        <f>E.L.!F9</f>
        <v>0</v>
      </c>
      <c r="G12" s="10">
        <f>E.L.!G9</f>
        <v>0</v>
      </c>
      <c r="H12" s="10">
        <f>E.L.!H9</f>
        <v>0</v>
      </c>
      <c r="I12" s="10">
        <f>E.L.!I9</f>
        <v>0</v>
      </c>
      <c r="J12" s="10">
        <f>E.L.!J9</f>
        <v>0</v>
      </c>
    </row>
    <row r="13" spans="2:10" ht="15.95" customHeight="1" x14ac:dyDescent="0.25">
      <c r="B13" s="12"/>
      <c r="C13" s="13"/>
      <c r="D13" s="13"/>
      <c r="E13" s="14"/>
      <c r="F13" s="14"/>
      <c r="G13" s="14"/>
      <c r="H13" s="14"/>
      <c r="I13" s="14"/>
      <c r="J13" s="14"/>
    </row>
    <row r="14" spans="2:10" ht="15.95" customHeight="1" x14ac:dyDescent="0.25">
      <c r="B14" s="12"/>
      <c r="C14" s="13"/>
      <c r="D14" s="13"/>
      <c r="E14" s="14"/>
      <c r="F14" s="14"/>
      <c r="G14" s="14"/>
      <c r="H14" s="14"/>
      <c r="I14" s="14"/>
      <c r="J14" s="14"/>
    </row>
    <row r="15" spans="2:10" ht="15.95" customHeight="1" x14ac:dyDescent="0.25">
      <c r="B15" s="12"/>
      <c r="C15" s="13"/>
      <c r="D15" s="13"/>
      <c r="E15" s="14"/>
      <c r="F15" s="14"/>
      <c r="G15" s="14"/>
      <c r="H15" s="14"/>
      <c r="I15" s="14"/>
      <c r="J15" s="14"/>
    </row>
    <row r="16" spans="2:10" ht="15.95" customHeight="1" x14ac:dyDescent="0.25">
      <c r="B16" s="12"/>
      <c r="C16" s="13"/>
      <c r="D16" s="13"/>
      <c r="E16" s="14"/>
      <c r="F16" s="14"/>
      <c r="G16" s="14"/>
      <c r="H16" s="14"/>
      <c r="I16" s="14"/>
      <c r="J16" s="14"/>
    </row>
    <row r="17" spans="2:10" ht="15.95" customHeight="1" x14ac:dyDescent="0.25">
      <c r="B17" s="12"/>
      <c r="C17" s="13"/>
      <c r="D17" s="13"/>
      <c r="E17" s="14"/>
      <c r="F17" s="14"/>
      <c r="G17" s="14"/>
      <c r="H17" s="14"/>
      <c r="I17" s="14"/>
      <c r="J17" s="14"/>
    </row>
    <row r="18" spans="2:10" ht="15.95" customHeight="1" x14ac:dyDescent="0.25">
      <c r="B18" s="12"/>
      <c r="C18" s="13"/>
      <c r="D18" s="13"/>
      <c r="E18" s="14"/>
      <c r="F18" s="14"/>
      <c r="G18" s="14"/>
      <c r="H18" s="14"/>
      <c r="I18" s="14"/>
      <c r="J18" s="14"/>
    </row>
    <row r="19" spans="2:10" ht="15.95" customHeight="1" x14ac:dyDescent="0.25">
      <c r="B19" s="12"/>
      <c r="C19" s="13"/>
      <c r="D19" s="13"/>
      <c r="E19" s="14"/>
      <c r="F19" s="14"/>
      <c r="G19" s="14"/>
      <c r="H19" s="14"/>
      <c r="I19" s="14"/>
      <c r="J19" s="14"/>
    </row>
    <row r="20" spans="2:10" ht="15.95" customHeight="1" x14ac:dyDescent="0.25">
      <c r="B20" s="9">
        <v>2</v>
      </c>
      <c r="C20" s="27" t="s">
        <v>17</v>
      </c>
      <c r="D20" s="27"/>
      <c r="E20" s="10">
        <f>E.L.!E17</f>
        <v>44543312</v>
      </c>
      <c r="F20" s="10">
        <f>E.L.!F17</f>
        <v>18156145.059999999</v>
      </c>
      <c r="G20" s="10">
        <f>E.L.!G17</f>
        <v>62699457.059999995</v>
      </c>
      <c r="H20" s="10">
        <f>E.L.!H17</f>
        <v>41956161.780000001</v>
      </c>
      <c r="I20" s="10">
        <f>E.L.!I17</f>
        <v>40298814.479999997</v>
      </c>
      <c r="J20" s="10">
        <f>E.L.!J17</f>
        <v>20743295.279999994</v>
      </c>
    </row>
    <row r="21" spans="2:10" ht="15.95" customHeight="1" x14ac:dyDescent="0.25">
      <c r="B21" s="12"/>
      <c r="C21" s="13"/>
      <c r="D21" s="13"/>
      <c r="E21" s="14"/>
      <c r="F21" s="14"/>
      <c r="G21" s="14"/>
      <c r="H21" s="14"/>
      <c r="I21" s="14"/>
      <c r="J21" s="14"/>
    </row>
    <row r="22" spans="2:10" ht="15.95" customHeight="1" x14ac:dyDescent="0.25">
      <c r="B22" s="12"/>
      <c r="C22" s="13"/>
      <c r="D22" s="13"/>
      <c r="E22" s="14"/>
      <c r="F22" s="14"/>
      <c r="G22" s="14"/>
      <c r="H22" s="14"/>
      <c r="I22" s="14"/>
      <c r="J22" s="14"/>
    </row>
    <row r="23" spans="2:10" ht="15.95" customHeight="1" x14ac:dyDescent="0.25">
      <c r="B23" s="12"/>
      <c r="C23" s="13"/>
      <c r="D23" s="13"/>
      <c r="E23" s="14"/>
      <c r="F23" s="14"/>
      <c r="G23" s="14"/>
      <c r="H23" s="14"/>
      <c r="I23" s="14"/>
      <c r="J23" s="14"/>
    </row>
    <row r="24" spans="2:10" ht="15.95" customHeight="1" x14ac:dyDescent="0.25">
      <c r="B24" s="12"/>
      <c r="C24" s="13"/>
      <c r="D24" s="13"/>
      <c r="E24" s="14"/>
      <c r="F24" s="14"/>
      <c r="G24" s="14"/>
      <c r="H24" s="14"/>
      <c r="I24" s="14"/>
      <c r="J24" s="14"/>
    </row>
    <row r="25" spans="2:10" ht="15.95" customHeight="1" x14ac:dyDescent="0.25">
      <c r="B25" s="12"/>
      <c r="C25" s="13"/>
      <c r="D25" s="13"/>
      <c r="E25" s="14"/>
      <c r="F25" s="14"/>
      <c r="G25" s="14"/>
      <c r="H25" s="14"/>
      <c r="I25" s="14"/>
      <c r="J25" s="14"/>
    </row>
    <row r="26" spans="2:10" ht="15.95" customHeight="1" x14ac:dyDescent="0.25">
      <c r="B26" s="12"/>
      <c r="C26" s="13"/>
      <c r="D26" s="13"/>
      <c r="E26" s="14"/>
      <c r="F26" s="14"/>
      <c r="G26" s="14"/>
      <c r="H26" s="14"/>
      <c r="I26" s="14"/>
      <c r="J26" s="14"/>
    </row>
    <row r="27" spans="2:10" ht="15.95" customHeight="1" x14ac:dyDescent="0.25">
      <c r="B27" s="12"/>
      <c r="C27" s="13"/>
      <c r="D27" s="13"/>
      <c r="E27" s="14"/>
      <c r="F27" s="14"/>
      <c r="G27" s="14"/>
      <c r="H27" s="14"/>
      <c r="I27" s="14"/>
      <c r="J27" s="14"/>
    </row>
    <row r="28" spans="2:10" ht="15.95" customHeight="1" x14ac:dyDescent="0.25">
      <c r="B28" s="9">
        <v>3</v>
      </c>
      <c r="C28" s="27" t="s">
        <v>18</v>
      </c>
      <c r="D28" s="27"/>
      <c r="E28" s="10">
        <f>E.L.!E29</f>
        <v>0</v>
      </c>
      <c r="F28" s="10">
        <f>E.L.!F29</f>
        <v>0</v>
      </c>
      <c r="G28" s="10">
        <f>E.L.!G29</f>
        <v>0</v>
      </c>
      <c r="H28" s="10">
        <f>E.L.!H29</f>
        <v>0</v>
      </c>
      <c r="I28" s="10">
        <f>E.L.!I29</f>
        <v>0</v>
      </c>
      <c r="J28" s="10">
        <f>E.L.!J29</f>
        <v>0</v>
      </c>
    </row>
    <row r="29" spans="2:10" ht="15.95" customHeight="1" x14ac:dyDescent="0.25">
      <c r="B29" s="12"/>
      <c r="C29" s="13"/>
      <c r="D29" s="13"/>
      <c r="E29" s="14"/>
      <c r="F29" s="14"/>
      <c r="G29" s="14"/>
      <c r="H29" s="14"/>
      <c r="I29" s="14"/>
      <c r="J29" s="14"/>
    </row>
    <row r="30" spans="2:10" ht="15.95" customHeight="1" x14ac:dyDescent="0.25">
      <c r="B30" s="12"/>
      <c r="C30" s="13"/>
      <c r="D30" s="13"/>
      <c r="E30" s="14"/>
      <c r="F30" s="14"/>
      <c r="G30" s="14"/>
      <c r="H30" s="14"/>
      <c r="I30" s="14"/>
      <c r="J30" s="14"/>
    </row>
    <row r="31" spans="2:10" ht="15.95" customHeight="1" x14ac:dyDescent="0.25">
      <c r="B31" s="12"/>
      <c r="C31" s="13"/>
      <c r="D31" s="13"/>
      <c r="E31" s="14"/>
      <c r="F31" s="14"/>
      <c r="G31" s="14"/>
      <c r="H31" s="14"/>
      <c r="I31" s="14"/>
      <c r="J31" s="14"/>
    </row>
    <row r="32" spans="2:10" ht="15.95" customHeight="1" x14ac:dyDescent="0.25">
      <c r="B32" s="12"/>
      <c r="C32" s="13"/>
      <c r="D32" s="13"/>
      <c r="E32" s="14"/>
      <c r="F32" s="14"/>
      <c r="G32" s="14"/>
      <c r="H32" s="14"/>
      <c r="I32" s="14"/>
      <c r="J32" s="14"/>
    </row>
    <row r="33" spans="2:10" ht="15.95" customHeight="1" x14ac:dyDescent="0.25">
      <c r="B33" s="12"/>
      <c r="C33" s="13"/>
      <c r="D33" s="13"/>
      <c r="E33" s="14"/>
      <c r="F33" s="14"/>
      <c r="G33" s="14"/>
      <c r="H33" s="14"/>
      <c r="I33" s="14"/>
      <c r="J33" s="14"/>
    </row>
    <row r="34" spans="2:10" ht="15.95" customHeight="1" x14ac:dyDescent="0.25">
      <c r="B34" s="12"/>
      <c r="C34" s="13"/>
      <c r="D34" s="13"/>
      <c r="E34" s="14"/>
      <c r="F34" s="14"/>
      <c r="G34" s="14"/>
      <c r="H34" s="14"/>
      <c r="I34" s="14"/>
      <c r="J34" s="14"/>
    </row>
    <row r="35" spans="2:10" ht="15.95" customHeight="1" x14ac:dyDescent="0.25">
      <c r="B35" s="12"/>
      <c r="C35" s="13"/>
      <c r="D35" s="13"/>
      <c r="E35" s="14"/>
      <c r="F35" s="14"/>
      <c r="G35" s="14"/>
      <c r="H35" s="14"/>
      <c r="I35" s="14"/>
      <c r="J35" s="14"/>
    </row>
    <row r="36" spans="2:10" ht="15.95" customHeight="1" x14ac:dyDescent="0.25">
      <c r="B36" s="9">
        <v>4</v>
      </c>
      <c r="C36" s="27" t="s">
        <v>19</v>
      </c>
      <c r="D36" s="27"/>
      <c r="E36" s="10">
        <f>E.L.!E40</f>
        <v>0</v>
      </c>
      <c r="F36" s="10">
        <f>E.L.!F40</f>
        <v>0</v>
      </c>
      <c r="G36" s="10">
        <f>E.L.!G40</f>
        <v>0</v>
      </c>
      <c r="H36" s="10">
        <f>E.L.!H40</f>
        <v>0</v>
      </c>
      <c r="I36" s="10">
        <f>E.L.!I40</f>
        <v>0</v>
      </c>
      <c r="J36" s="10">
        <f>E.L.!J40</f>
        <v>0</v>
      </c>
    </row>
    <row r="37" spans="2:10" ht="15.95" customHeight="1" x14ac:dyDescent="0.25">
      <c r="B37" s="12"/>
      <c r="C37" s="13"/>
      <c r="D37" s="13"/>
      <c r="E37" s="14"/>
      <c r="F37" s="14"/>
      <c r="G37" s="14"/>
      <c r="H37" s="14"/>
      <c r="I37" s="14"/>
      <c r="J37" s="14"/>
    </row>
    <row r="38" spans="2:10" ht="15.95" customHeight="1" x14ac:dyDescent="0.25">
      <c r="B38" s="12"/>
      <c r="C38" s="13"/>
      <c r="D38" s="13"/>
      <c r="E38" s="14"/>
      <c r="F38" s="14"/>
      <c r="G38" s="14"/>
      <c r="H38" s="14"/>
      <c r="I38" s="14"/>
      <c r="J38" s="14"/>
    </row>
    <row r="39" spans="2:10" ht="15.95" customHeight="1" x14ac:dyDescent="0.25">
      <c r="B39" s="12"/>
      <c r="C39" s="13"/>
      <c r="D39" s="13"/>
      <c r="E39" s="14"/>
      <c r="F39" s="14"/>
      <c r="G39" s="14"/>
      <c r="H39" s="14"/>
      <c r="I39" s="14"/>
      <c r="J39" s="14"/>
    </row>
    <row r="40" spans="2:10" ht="15.95" customHeight="1" x14ac:dyDescent="0.25">
      <c r="B40" s="12"/>
      <c r="C40" s="13"/>
      <c r="D40" s="13"/>
      <c r="E40" s="14"/>
      <c r="F40" s="14"/>
      <c r="G40" s="14"/>
      <c r="H40" s="14"/>
      <c r="I40" s="14"/>
      <c r="J40" s="15"/>
    </row>
    <row r="41" spans="2:10" ht="15.95" customHeight="1" x14ac:dyDescent="0.25">
      <c r="B41" s="16"/>
      <c r="C41" s="36" t="s">
        <v>11</v>
      </c>
      <c r="D41" s="37"/>
      <c r="E41" s="17">
        <f t="shared" ref="E41:J41" si="0">E12+E20+E28+E36</f>
        <v>44543312</v>
      </c>
      <c r="F41" s="17">
        <f t="shared" si="0"/>
        <v>18156145.059999999</v>
      </c>
      <c r="G41" s="17">
        <f t="shared" si="0"/>
        <v>62699457.059999995</v>
      </c>
      <c r="H41" s="17">
        <f t="shared" si="0"/>
        <v>41956161.780000001</v>
      </c>
      <c r="I41" s="17">
        <f t="shared" si="0"/>
        <v>40298814.479999997</v>
      </c>
      <c r="J41" s="17">
        <f t="shared" si="0"/>
        <v>20743295.279999994</v>
      </c>
    </row>
    <row r="42" spans="2:10" x14ac:dyDescent="0.25">
      <c r="E42" s="4"/>
      <c r="F42" s="4"/>
      <c r="G42" s="4"/>
      <c r="H42" s="4"/>
      <c r="I42" s="4"/>
      <c r="J42" s="4"/>
    </row>
  </sheetData>
  <mergeCells count="15">
    <mergeCell ref="C41:D41"/>
    <mergeCell ref="C11:D11"/>
    <mergeCell ref="C12:D12"/>
    <mergeCell ref="C20:D20"/>
    <mergeCell ref="C28:D28"/>
    <mergeCell ref="C36:D36"/>
    <mergeCell ref="C9:D9"/>
    <mergeCell ref="C10:D10"/>
    <mergeCell ref="B1:J1"/>
    <mergeCell ref="B3:J3"/>
    <mergeCell ref="B4:J4"/>
    <mergeCell ref="B6:D8"/>
    <mergeCell ref="E6:I6"/>
    <mergeCell ref="J6:J7"/>
    <mergeCell ref="B2:J2"/>
  </mergeCells>
  <printOptions horizontalCentered="1"/>
  <pageMargins left="0.61" right="0.35" top="0.77" bottom="0.19685039370078741" header="0" footer="0"/>
  <pageSetup scale="73" fitToHeight="0" orientation="landscape" horizontalDpi="300" verticalDpi="300" r:id="rId1"/>
  <headerFooter>
    <oddFooter>&amp;R&amp;10Programática/11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BreakPreview" topLeftCell="A25" zoomScaleSheetLayoutView="100" workbookViewId="0">
      <selection activeCell="J28" sqref="J28"/>
    </sheetView>
  </sheetViews>
  <sheetFormatPr baseColWidth="10" defaultRowHeight="15" x14ac:dyDescent="0.25"/>
  <cols>
    <col min="1" max="1" width="2.140625" style="1" customWidth="1"/>
    <col min="2" max="3" width="3.7109375" style="2" customWidth="1"/>
    <col min="4" max="4" width="62.7109375" style="2" customWidth="1"/>
    <col min="5" max="10" width="16.7109375" style="2" customWidth="1"/>
    <col min="11" max="11" width="0.42578125" customWidth="1"/>
  </cols>
  <sheetData>
    <row r="1" spans="2:10" ht="18" customHeight="1" x14ac:dyDescent="0.25">
      <c r="B1" s="28" t="s">
        <v>152</v>
      </c>
      <c r="C1" s="28"/>
      <c r="D1" s="28"/>
      <c r="E1" s="28"/>
      <c r="F1" s="28"/>
      <c r="G1" s="28"/>
      <c r="H1" s="28"/>
      <c r="I1" s="28"/>
      <c r="J1" s="28"/>
    </row>
    <row r="2" spans="2:10" ht="18" customHeight="1" x14ac:dyDescent="0.25">
      <c r="B2" s="28" t="s">
        <v>154</v>
      </c>
      <c r="C2" s="28"/>
      <c r="D2" s="28"/>
      <c r="E2" s="28"/>
      <c r="F2" s="28"/>
      <c r="G2" s="28"/>
      <c r="H2" s="28"/>
      <c r="I2" s="28"/>
      <c r="J2" s="28"/>
    </row>
    <row r="3" spans="2:10" ht="18" customHeight="1" x14ac:dyDescent="0.25">
      <c r="B3" s="28" t="s">
        <v>116</v>
      </c>
      <c r="C3" s="28"/>
      <c r="D3" s="28"/>
      <c r="E3" s="28"/>
      <c r="F3" s="28"/>
      <c r="G3" s="28"/>
      <c r="H3" s="28"/>
      <c r="I3" s="28"/>
      <c r="J3" s="28"/>
    </row>
    <row r="4" spans="2:10" ht="18" customHeight="1" x14ac:dyDescent="0.25">
      <c r="B4" s="28" t="s">
        <v>153</v>
      </c>
      <c r="C4" s="28"/>
      <c r="D4" s="28"/>
      <c r="E4" s="28"/>
      <c r="F4" s="28"/>
      <c r="G4" s="28"/>
      <c r="H4" s="28"/>
      <c r="I4" s="28"/>
      <c r="J4" s="28"/>
    </row>
    <row r="5" spans="2:10" s="1" customFormat="1" ht="2.25" customHeight="1" thickBot="1" x14ac:dyDescent="0.3">
      <c r="B5" s="7"/>
      <c r="C5" s="7" t="s">
        <v>0</v>
      </c>
      <c r="D5" s="7"/>
      <c r="E5" s="7"/>
      <c r="F5" s="7"/>
      <c r="G5" s="7"/>
      <c r="H5" s="7"/>
      <c r="I5" s="7"/>
      <c r="J5" s="7"/>
    </row>
    <row r="6" spans="2:10" ht="15.75" thickBot="1" x14ac:dyDescent="0.3">
      <c r="B6" s="29" t="s">
        <v>1</v>
      </c>
      <c r="C6" s="30"/>
      <c r="D6" s="30"/>
      <c r="E6" s="35" t="s">
        <v>2</v>
      </c>
      <c r="F6" s="35"/>
      <c r="G6" s="35"/>
      <c r="H6" s="35"/>
      <c r="I6" s="35"/>
      <c r="J6" s="35" t="s">
        <v>3</v>
      </c>
    </row>
    <row r="7" spans="2:10" ht="23.25" thickBot="1" x14ac:dyDescent="0.3">
      <c r="B7" s="31"/>
      <c r="C7" s="32"/>
      <c r="D7" s="32"/>
      <c r="E7" s="8" t="s">
        <v>4</v>
      </c>
      <c r="F7" s="8" t="s">
        <v>5</v>
      </c>
      <c r="G7" s="8" t="s">
        <v>6</v>
      </c>
      <c r="H7" s="8" t="s">
        <v>7</v>
      </c>
      <c r="I7" s="8" t="s">
        <v>8</v>
      </c>
      <c r="J7" s="35"/>
    </row>
    <row r="8" spans="2:10" ht="15.75" customHeight="1" thickBot="1" x14ac:dyDescent="0.3">
      <c r="B8" s="33"/>
      <c r="C8" s="34"/>
      <c r="D8" s="34"/>
      <c r="E8" s="8">
        <v>1</v>
      </c>
      <c r="F8" s="8">
        <v>2</v>
      </c>
      <c r="G8" s="8" t="s">
        <v>9</v>
      </c>
      <c r="H8" s="8">
        <v>4</v>
      </c>
      <c r="I8" s="8">
        <v>5</v>
      </c>
      <c r="J8" s="8" t="s">
        <v>10</v>
      </c>
    </row>
    <row r="9" spans="2:10" ht="15.95" customHeight="1" x14ac:dyDescent="0.25">
      <c r="B9" s="18">
        <v>1</v>
      </c>
      <c r="C9" s="38" t="s">
        <v>16</v>
      </c>
      <c r="D9" s="38"/>
      <c r="E9" s="19">
        <f t="shared" ref="E9:J9" si="0">SUM(E10:E16)</f>
        <v>0</v>
      </c>
      <c r="F9" s="19">
        <f t="shared" si="0"/>
        <v>0</v>
      </c>
      <c r="G9" s="19">
        <f t="shared" si="0"/>
        <v>0</v>
      </c>
      <c r="H9" s="19">
        <f t="shared" si="0"/>
        <v>0</v>
      </c>
      <c r="I9" s="19">
        <f t="shared" si="0"/>
        <v>0</v>
      </c>
      <c r="J9" s="19">
        <f t="shared" si="0"/>
        <v>0</v>
      </c>
    </row>
    <row r="10" spans="2:10" x14ac:dyDescent="0.25">
      <c r="B10" s="20"/>
      <c r="C10" s="13">
        <v>1</v>
      </c>
      <c r="D10" s="13" t="s">
        <v>20</v>
      </c>
      <c r="E10" s="14">
        <f>E.1.L.E.!F11</f>
        <v>0</v>
      </c>
      <c r="F10" s="14">
        <f>E.1.L.E.!G11</f>
        <v>0</v>
      </c>
      <c r="G10" s="14">
        <f>E.1.L.E.!H11</f>
        <v>0</v>
      </c>
      <c r="H10" s="14">
        <f>E.1.L.E.!I11</f>
        <v>0</v>
      </c>
      <c r="I10" s="14">
        <f>E.1.L.E.!J11</f>
        <v>0</v>
      </c>
      <c r="J10" s="14">
        <f>E.1.L.E.!K11</f>
        <v>0</v>
      </c>
    </row>
    <row r="11" spans="2:10" x14ac:dyDescent="0.25">
      <c r="B11" s="20"/>
      <c r="C11" s="13">
        <v>2</v>
      </c>
      <c r="D11" s="13" t="s">
        <v>21</v>
      </c>
      <c r="E11" s="14">
        <f>E.1.L.E.!F15</f>
        <v>0</v>
      </c>
      <c r="F11" s="14">
        <f>E.1.L.E.!G15</f>
        <v>0</v>
      </c>
      <c r="G11" s="14">
        <f>E.1.L.E.!H15</f>
        <v>0</v>
      </c>
      <c r="H11" s="14">
        <f>E.1.L.E.!I15</f>
        <v>0</v>
      </c>
      <c r="I11" s="14">
        <f>E.1.L.E.!J15</f>
        <v>0</v>
      </c>
      <c r="J11" s="14">
        <f>E.1.L.E.!K15</f>
        <v>0</v>
      </c>
    </row>
    <row r="12" spans="2:10" x14ac:dyDescent="0.25">
      <c r="B12" s="20"/>
      <c r="C12" s="13">
        <v>3</v>
      </c>
      <c r="D12" s="13" t="s">
        <v>22</v>
      </c>
      <c r="E12" s="14">
        <f>E.1.L.E.!F20</f>
        <v>0</v>
      </c>
      <c r="F12" s="14">
        <f>E.1.L.E.!G20</f>
        <v>0</v>
      </c>
      <c r="G12" s="14">
        <f>E.1.L.E.!H20</f>
        <v>0</v>
      </c>
      <c r="H12" s="14">
        <f>E.1.L.E.!I20</f>
        <v>0</v>
      </c>
      <c r="I12" s="14">
        <f>E.1.L.E.!J20</f>
        <v>0</v>
      </c>
      <c r="J12" s="14">
        <f>E.1.L.E.!K20</f>
        <v>0</v>
      </c>
    </row>
    <row r="13" spans="2:10" x14ac:dyDescent="0.25">
      <c r="B13" s="20"/>
      <c r="C13" s="13">
        <v>4</v>
      </c>
      <c r="D13" s="13" t="s">
        <v>23</v>
      </c>
      <c r="E13" s="14">
        <f>E.1.L.E.!F22</f>
        <v>0</v>
      </c>
      <c r="F13" s="14">
        <f>E.1.L.E.!G22</f>
        <v>0</v>
      </c>
      <c r="G13" s="14">
        <f>E.1.L.E.!H22</f>
        <v>0</v>
      </c>
      <c r="H13" s="14">
        <f>E.1.L.E.!I22</f>
        <v>0</v>
      </c>
      <c r="I13" s="14">
        <f>E.1.L.E.!J22</f>
        <v>0</v>
      </c>
      <c r="J13" s="14">
        <f>E.1.L.E.!K22</f>
        <v>0</v>
      </c>
    </row>
    <row r="14" spans="2:10" x14ac:dyDescent="0.25">
      <c r="B14" s="20"/>
      <c r="C14" s="13">
        <v>5</v>
      </c>
      <c r="D14" s="13" t="s">
        <v>24</v>
      </c>
      <c r="E14" s="14">
        <f>E.1.L.E.!F24</f>
        <v>0</v>
      </c>
      <c r="F14" s="14">
        <f>E.1.L.E.!G24</f>
        <v>0</v>
      </c>
      <c r="G14" s="14">
        <f>E.1.L.E.!H24</f>
        <v>0</v>
      </c>
      <c r="H14" s="14">
        <f>E.1.L.E.!I24</f>
        <v>0</v>
      </c>
      <c r="I14" s="14">
        <f>E.1.L.E.!J24</f>
        <v>0</v>
      </c>
      <c r="J14" s="14">
        <f>E.1.L.E.!K24</f>
        <v>0</v>
      </c>
    </row>
    <row r="15" spans="2:10" x14ac:dyDescent="0.25">
      <c r="B15" s="20"/>
      <c r="C15" s="13">
        <v>6</v>
      </c>
      <c r="D15" s="13" t="s">
        <v>25</v>
      </c>
      <c r="E15" s="14">
        <f>E.1.L.E.!F27</f>
        <v>0</v>
      </c>
      <c r="F15" s="14">
        <f>E.1.L.E.!G27</f>
        <v>0</v>
      </c>
      <c r="G15" s="14">
        <f>E.1.L.E.!H27</f>
        <v>0</v>
      </c>
      <c r="H15" s="14">
        <f>E.1.L.E.!I27</f>
        <v>0</v>
      </c>
      <c r="I15" s="14">
        <f>E.1.L.E.!J27</f>
        <v>0</v>
      </c>
      <c r="J15" s="14">
        <f>E.1.L.E.!K27</f>
        <v>0</v>
      </c>
    </row>
    <row r="16" spans="2:10" x14ac:dyDescent="0.25">
      <c r="B16" s="20"/>
      <c r="C16" s="13">
        <v>7</v>
      </c>
      <c r="D16" s="13" t="s">
        <v>114</v>
      </c>
      <c r="E16" s="14">
        <f>+E.1.L.E.!F30</f>
        <v>0</v>
      </c>
      <c r="F16" s="14">
        <f>+E.1.L.E.!G30</f>
        <v>0</v>
      </c>
      <c r="G16" s="14">
        <f>+E.1.L.E.!H30</f>
        <v>0</v>
      </c>
      <c r="H16" s="14">
        <f>+E.1.L.E.!I30</f>
        <v>0</v>
      </c>
      <c r="I16" s="14">
        <f>+E.1.L.E.!J30</f>
        <v>0</v>
      </c>
      <c r="J16" s="14">
        <f>+E.1.L.E.!K30</f>
        <v>0</v>
      </c>
    </row>
    <row r="17" spans="2:11" ht="15.95" customHeight="1" x14ac:dyDescent="0.25">
      <c r="B17" s="9">
        <v>2</v>
      </c>
      <c r="C17" s="27" t="s">
        <v>17</v>
      </c>
      <c r="D17" s="27"/>
      <c r="E17" s="10">
        <f t="shared" ref="E17:J17" si="1">SUM(E18:E28)</f>
        <v>44543312</v>
      </c>
      <c r="F17" s="10">
        <f t="shared" si="1"/>
        <v>18156145.059999999</v>
      </c>
      <c r="G17" s="10">
        <f t="shared" si="1"/>
        <v>62699457.059999995</v>
      </c>
      <c r="H17" s="10">
        <f t="shared" si="1"/>
        <v>41956161.780000001</v>
      </c>
      <c r="I17" s="10">
        <f t="shared" si="1"/>
        <v>40298814.479999997</v>
      </c>
      <c r="J17" s="10">
        <f t="shared" si="1"/>
        <v>20743295.279999994</v>
      </c>
    </row>
    <row r="18" spans="2:11" x14ac:dyDescent="0.25">
      <c r="B18" s="20"/>
      <c r="C18" s="13">
        <v>1</v>
      </c>
      <c r="D18" s="13" t="s">
        <v>26</v>
      </c>
      <c r="E18" s="14">
        <f>E.2.L.E.!F11</f>
        <v>0</v>
      </c>
      <c r="F18" s="14">
        <f>E.2.L.E.!G11</f>
        <v>0</v>
      </c>
      <c r="G18" s="14">
        <f>E.2.L.E.!H11</f>
        <v>0</v>
      </c>
      <c r="H18" s="14">
        <f>E.2.L.E.!I11</f>
        <v>0</v>
      </c>
      <c r="I18" s="14">
        <f>E.2.L.E.!J11</f>
        <v>0</v>
      </c>
      <c r="J18" s="14">
        <f>E.2.L.E.!K11</f>
        <v>0</v>
      </c>
    </row>
    <row r="19" spans="2:11" x14ac:dyDescent="0.25">
      <c r="B19" s="20"/>
      <c r="C19" s="13">
        <v>2</v>
      </c>
      <c r="D19" s="13" t="s">
        <v>27</v>
      </c>
      <c r="E19" s="14">
        <f>E.2.L.E.!F14</f>
        <v>0</v>
      </c>
      <c r="F19" s="14">
        <f>E.2.L.E.!G14</f>
        <v>0</v>
      </c>
      <c r="G19" s="14">
        <f>E.2.L.E.!H14</f>
        <v>0</v>
      </c>
      <c r="H19" s="14">
        <f>E.2.L.E.!I14</f>
        <v>0</v>
      </c>
      <c r="I19" s="14">
        <f>E.2.L.E.!J14</f>
        <v>0</v>
      </c>
      <c r="J19" s="14">
        <f>E.2.L.E.!K14</f>
        <v>0</v>
      </c>
    </row>
    <row r="20" spans="2:11" x14ac:dyDescent="0.25">
      <c r="B20" s="20"/>
      <c r="C20" s="13">
        <v>3</v>
      </c>
      <c r="D20" s="13" t="s">
        <v>120</v>
      </c>
      <c r="E20" s="14">
        <f>E.2.L.E.!F15</f>
        <v>0</v>
      </c>
      <c r="F20" s="14">
        <f>E.2.L.E.!G15</f>
        <v>0</v>
      </c>
      <c r="G20" s="14">
        <f>E.2.L.E.!H15</f>
        <v>0</v>
      </c>
      <c r="H20" s="14">
        <f>E.2.L.E.!I15</f>
        <v>0</v>
      </c>
      <c r="I20" s="14">
        <f>E.2.L.E.!J15</f>
        <v>0</v>
      </c>
      <c r="J20" s="14">
        <f>E.2.L.E.!K15</f>
        <v>0</v>
      </c>
    </row>
    <row r="21" spans="2:11" x14ac:dyDescent="0.25">
      <c r="B21" s="20"/>
      <c r="C21" s="13">
        <v>4</v>
      </c>
      <c r="D21" s="13" t="s">
        <v>28</v>
      </c>
      <c r="E21" s="14">
        <f>E.2.L.E.!F21</f>
        <v>0</v>
      </c>
      <c r="F21" s="14">
        <f>E.2.L.E.!G21</f>
        <v>0</v>
      </c>
      <c r="G21" s="14">
        <f>E.2.L.E.!H21</f>
        <v>0</v>
      </c>
      <c r="H21" s="14">
        <f>E.2.L.E.!I21</f>
        <v>0</v>
      </c>
      <c r="I21" s="14">
        <f>E.2.L.E.!J21</f>
        <v>0</v>
      </c>
      <c r="J21" s="14">
        <f>E.2.L.E.!K21</f>
        <v>0</v>
      </c>
    </row>
    <row r="22" spans="2:11" x14ac:dyDescent="0.25">
      <c r="B22" s="20"/>
      <c r="C22" s="13">
        <v>5</v>
      </c>
      <c r="D22" s="13" t="s">
        <v>29</v>
      </c>
      <c r="E22" s="14">
        <f>E.2.L.E.!F27</f>
        <v>0</v>
      </c>
      <c r="F22" s="14">
        <f>E.2.L.E.!G27</f>
        <v>0</v>
      </c>
      <c r="G22" s="14">
        <f>E.2.L.E.!H27</f>
        <v>0</v>
      </c>
      <c r="H22" s="14">
        <f>E.2.L.E.!I27</f>
        <v>0</v>
      </c>
      <c r="I22" s="14">
        <f>E.2.L.E.!J27</f>
        <v>0</v>
      </c>
      <c r="J22" s="14">
        <f>E.2.L.E.!K27</f>
        <v>0</v>
      </c>
    </row>
    <row r="23" spans="2:11" x14ac:dyDescent="0.25">
      <c r="B23" s="20"/>
      <c r="C23" s="13">
        <v>6</v>
      </c>
      <c r="D23" s="13" t="s">
        <v>30</v>
      </c>
      <c r="E23" s="14">
        <f>E.2.L.E.!F31</f>
        <v>0</v>
      </c>
      <c r="F23" s="14">
        <f>E.2.L.E.!G31</f>
        <v>0</v>
      </c>
      <c r="G23" s="14">
        <f>E.2.L.E.!H31</f>
        <v>0</v>
      </c>
      <c r="H23" s="14">
        <f>E.2.L.E.!I31</f>
        <v>0</v>
      </c>
      <c r="I23" s="14">
        <f>E.2.L.E.!J31</f>
        <v>0</v>
      </c>
      <c r="J23" s="14">
        <f>E.2.L.E.!K31</f>
        <v>0</v>
      </c>
    </row>
    <row r="24" spans="2:11" x14ac:dyDescent="0.25">
      <c r="B24" s="20"/>
      <c r="C24" s="13">
        <v>7</v>
      </c>
      <c r="D24" s="13" t="s">
        <v>31</v>
      </c>
      <c r="E24" s="14">
        <f>E.2.L.E.!F34</f>
        <v>0</v>
      </c>
      <c r="F24" s="14">
        <f>E.2.L.E.!G34</f>
        <v>0</v>
      </c>
      <c r="G24" s="14">
        <f>E.2.L.E.!H34</f>
        <v>0</v>
      </c>
      <c r="H24" s="14">
        <f>E.2.L.E.!I34</f>
        <v>0</v>
      </c>
      <c r="I24" s="14">
        <f>E.2.L.E.!J34</f>
        <v>0</v>
      </c>
      <c r="J24" s="14">
        <f>E.2.L.E.!K34</f>
        <v>0</v>
      </c>
    </row>
    <row r="25" spans="2:11" x14ac:dyDescent="0.25">
      <c r="B25" s="20"/>
      <c r="C25" s="13">
        <v>8</v>
      </c>
      <c r="D25" s="13" t="s">
        <v>32</v>
      </c>
      <c r="E25" s="14">
        <f>E.2.L.E.!F38</f>
        <v>0</v>
      </c>
      <c r="F25" s="14">
        <f>E.2.L.E.!G38</f>
        <v>0</v>
      </c>
      <c r="G25" s="14">
        <f>E.2.L.E.!H38</f>
        <v>0</v>
      </c>
      <c r="H25" s="14">
        <f>E.2.L.E.!I38</f>
        <v>0</v>
      </c>
      <c r="I25" s="14">
        <f>E.2.L.E.!J38</f>
        <v>0</v>
      </c>
      <c r="J25" s="14">
        <f>E.2.L.E.!K38</f>
        <v>0</v>
      </c>
    </row>
    <row r="26" spans="2:11" x14ac:dyDescent="0.25">
      <c r="B26" s="20"/>
      <c r="C26" s="13">
        <v>9</v>
      </c>
      <c r="D26" s="13" t="s">
        <v>33</v>
      </c>
      <c r="E26" s="14">
        <f>E.2.L.E.!F41</f>
        <v>0</v>
      </c>
      <c r="F26" s="14">
        <f>E.2.L.E.!G41</f>
        <v>0</v>
      </c>
      <c r="G26" s="14">
        <f>E.2.L.E.!H41</f>
        <v>0</v>
      </c>
      <c r="H26" s="14">
        <f>E.2.L.E.!I41</f>
        <v>0</v>
      </c>
      <c r="I26" s="14">
        <f>E.2.L.E.!J41</f>
        <v>0</v>
      </c>
      <c r="J26" s="14">
        <f>E.2.L.E.!K41</f>
        <v>0</v>
      </c>
    </row>
    <row r="27" spans="2:11" x14ac:dyDescent="0.25">
      <c r="B27" s="20"/>
      <c r="C27" s="13">
        <v>10</v>
      </c>
      <c r="D27" s="13" t="s">
        <v>34</v>
      </c>
      <c r="E27" s="14">
        <f>E.2.L.E.!F44</f>
        <v>0</v>
      </c>
      <c r="F27" s="14">
        <f>E.2.L.E.!G44</f>
        <v>0</v>
      </c>
      <c r="G27" s="14">
        <f>E.2.L.E.!H44</f>
        <v>0</v>
      </c>
      <c r="H27" s="14">
        <f>E.2.L.E.!I44</f>
        <v>0</v>
      </c>
      <c r="I27" s="14">
        <f>E.2.L.E.!J44</f>
        <v>0</v>
      </c>
      <c r="J27" s="14">
        <f>E.2.L.E.!K44</f>
        <v>0</v>
      </c>
    </row>
    <row r="28" spans="2:11" x14ac:dyDescent="0.25">
      <c r="B28" s="20"/>
      <c r="C28" s="13">
        <v>11</v>
      </c>
      <c r="D28" s="13" t="s">
        <v>35</v>
      </c>
      <c r="E28" s="14">
        <f>E.2.L.E.!F47</f>
        <v>44543312</v>
      </c>
      <c r="F28" s="14">
        <f>E.2.L.E.!G47</f>
        <v>18156145.059999999</v>
      </c>
      <c r="G28" s="14">
        <f>E.2.L.E.!H47</f>
        <v>62699457.059999995</v>
      </c>
      <c r="H28" s="14">
        <f>E.2.L.E.!I47</f>
        <v>41956161.780000001</v>
      </c>
      <c r="I28" s="14">
        <f>E.2.L.E.!J47</f>
        <v>40298814.479999997</v>
      </c>
      <c r="J28" s="14">
        <f>E.2.L.E.!K47</f>
        <v>20743295.279999994</v>
      </c>
    </row>
    <row r="29" spans="2:11" ht="15.95" customHeight="1" x14ac:dyDescent="0.25">
      <c r="B29" s="9">
        <v>3</v>
      </c>
      <c r="C29" s="27" t="s">
        <v>18</v>
      </c>
      <c r="D29" s="27"/>
      <c r="E29" s="10">
        <f t="shared" ref="E29:J29" si="2">SUM(E30:E39)</f>
        <v>0</v>
      </c>
      <c r="F29" s="10">
        <f t="shared" si="2"/>
        <v>0</v>
      </c>
      <c r="G29" s="10">
        <f t="shared" si="2"/>
        <v>0</v>
      </c>
      <c r="H29" s="10">
        <f t="shared" si="2"/>
        <v>0</v>
      </c>
      <c r="I29" s="10">
        <f t="shared" si="2"/>
        <v>0</v>
      </c>
      <c r="J29" s="10">
        <f t="shared" si="2"/>
        <v>0</v>
      </c>
    </row>
    <row r="30" spans="2:11" x14ac:dyDescent="0.25">
      <c r="B30" s="20"/>
      <c r="C30" s="13">
        <v>1</v>
      </c>
      <c r="D30" s="13" t="s">
        <v>36</v>
      </c>
      <c r="E30" s="14">
        <f>E.3.L.E.!F10</f>
        <v>0</v>
      </c>
      <c r="F30" s="14">
        <f>E.3.L.E.!G10</f>
        <v>0</v>
      </c>
      <c r="G30" s="14">
        <f>E.3.L.E.!H10</f>
        <v>0</v>
      </c>
      <c r="H30" s="14">
        <f>E.3.L.E.!I10</f>
        <v>0</v>
      </c>
      <c r="I30" s="14">
        <f>E.3.L.E.!J10</f>
        <v>0</v>
      </c>
      <c r="J30" s="14">
        <f>E.3.L.E.!K10</f>
        <v>0</v>
      </c>
    </row>
    <row r="31" spans="2:11" x14ac:dyDescent="0.25">
      <c r="B31" s="20"/>
      <c r="C31" s="13">
        <v>2</v>
      </c>
      <c r="D31" s="13" t="s">
        <v>37</v>
      </c>
      <c r="E31" s="14">
        <f>E.3.L.E.!F17</f>
        <v>0</v>
      </c>
      <c r="F31" s="14">
        <f>E.3.L.E.!G17</f>
        <v>0</v>
      </c>
      <c r="G31" s="14">
        <f>E.3.L.E.!H17</f>
        <v>0</v>
      </c>
      <c r="H31" s="14">
        <f>E.3.L.E.!I17</f>
        <v>0</v>
      </c>
      <c r="I31" s="14">
        <f>E.3.L.E.!J17</f>
        <v>0</v>
      </c>
      <c r="J31" s="14">
        <f>E.3.L.E.!K17</f>
        <v>0</v>
      </c>
    </row>
    <row r="32" spans="2:11" x14ac:dyDescent="0.25">
      <c r="B32" s="20"/>
      <c r="C32" s="13">
        <v>3</v>
      </c>
      <c r="D32" s="13" t="s">
        <v>38</v>
      </c>
      <c r="E32" s="14">
        <f>E.3.L.E.!F22</f>
        <v>0</v>
      </c>
      <c r="F32" s="14">
        <f>E.3.L.E.!G22</f>
        <v>0</v>
      </c>
      <c r="G32" s="14">
        <f>E.3.L.E.!H22</f>
        <v>0</v>
      </c>
      <c r="H32" s="14">
        <f>E.3.L.E.!I22</f>
        <v>0</v>
      </c>
      <c r="I32" s="14">
        <f>E.3.L.E.!J22</f>
        <v>0</v>
      </c>
      <c r="J32" s="14">
        <f>E.3.L.E.!K22</f>
        <v>0</v>
      </c>
      <c r="K32" s="3"/>
    </row>
    <row r="33" spans="2:10" x14ac:dyDescent="0.25">
      <c r="B33" s="20"/>
      <c r="C33" s="13">
        <v>4</v>
      </c>
      <c r="D33" s="13" t="s">
        <v>39</v>
      </c>
      <c r="E33" s="14">
        <f>E.3.L.E.!F25</f>
        <v>0</v>
      </c>
      <c r="F33" s="14">
        <f>E.3.L.E.!G25</f>
        <v>0</v>
      </c>
      <c r="G33" s="14">
        <f>E.3.L.E.!H25</f>
        <v>0</v>
      </c>
      <c r="H33" s="14">
        <f>E.3.L.E.!I25</f>
        <v>0</v>
      </c>
      <c r="I33" s="14">
        <f>E.3.L.E.!J25</f>
        <v>0</v>
      </c>
      <c r="J33" s="14">
        <f>E.3.L.E.!K25</f>
        <v>0</v>
      </c>
    </row>
    <row r="34" spans="2:10" x14ac:dyDescent="0.25">
      <c r="B34" s="20"/>
      <c r="C34" s="13">
        <v>5</v>
      </c>
      <c r="D34" s="13" t="s">
        <v>40</v>
      </c>
      <c r="E34" s="14">
        <f>E.3.L.E.!F30</f>
        <v>0</v>
      </c>
      <c r="F34" s="14">
        <f>E.3.L.E.!G30</f>
        <v>0</v>
      </c>
      <c r="G34" s="14">
        <f>E.3.L.E.!H30</f>
        <v>0</v>
      </c>
      <c r="H34" s="14">
        <f>E.3.L.E.!I30</f>
        <v>0</v>
      </c>
      <c r="I34" s="14">
        <f>E.3.L.E.!J30</f>
        <v>0</v>
      </c>
      <c r="J34" s="14">
        <f>E.3.L.E.!K30</f>
        <v>0</v>
      </c>
    </row>
    <row r="35" spans="2:10" x14ac:dyDescent="0.25">
      <c r="B35" s="20"/>
      <c r="C35" s="13">
        <v>6</v>
      </c>
      <c r="D35" s="13" t="s">
        <v>41</v>
      </c>
      <c r="E35" s="14">
        <f>E.3.L.E.!F32</f>
        <v>0</v>
      </c>
      <c r="F35" s="14">
        <f>E.3.L.E.!G32</f>
        <v>0</v>
      </c>
      <c r="G35" s="14">
        <f>E.3.L.E.!H32</f>
        <v>0</v>
      </c>
      <c r="H35" s="14">
        <f>E.3.L.E.!I32</f>
        <v>0</v>
      </c>
      <c r="I35" s="14">
        <f>E.3.L.E.!J32</f>
        <v>0</v>
      </c>
      <c r="J35" s="14">
        <f>E.3.L.E.!K32</f>
        <v>0</v>
      </c>
    </row>
    <row r="36" spans="2:10" x14ac:dyDescent="0.25">
      <c r="B36" s="20"/>
      <c r="C36" s="13">
        <v>7</v>
      </c>
      <c r="D36" s="13" t="s">
        <v>42</v>
      </c>
      <c r="E36" s="14">
        <f>E.3.L.E.!F37</f>
        <v>0</v>
      </c>
      <c r="F36" s="14">
        <f>E.3.L.E.!G37</f>
        <v>0</v>
      </c>
      <c r="G36" s="14">
        <f>E.3.L.E.!H37</f>
        <v>0</v>
      </c>
      <c r="H36" s="14">
        <f>E.3.L.E.!I37</f>
        <v>0</v>
      </c>
      <c r="I36" s="14">
        <f>E.3.L.E.!J37</f>
        <v>0</v>
      </c>
      <c r="J36" s="14">
        <f>E.3.L.E.!K37</f>
        <v>0</v>
      </c>
    </row>
    <row r="37" spans="2:10" x14ac:dyDescent="0.25">
      <c r="B37" s="20"/>
      <c r="C37" s="13">
        <v>8</v>
      </c>
      <c r="D37" s="13" t="s">
        <v>43</v>
      </c>
      <c r="E37" s="14">
        <v>0</v>
      </c>
      <c r="F37" s="14">
        <v>0</v>
      </c>
      <c r="G37" s="14">
        <v>0</v>
      </c>
      <c r="H37" s="14">
        <v>0</v>
      </c>
      <c r="I37" s="14">
        <v>0</v>
      </c>
      <c r="J37" s="14">
        <v>0</v>
      </c>
    </row>
    <row r="38" spans="2:10" x14ac:dyDescent="0.25">
      <c r="B38" s="20"/>
      <c r="C38" s="13">
        <v>9</v>
      </c>
      <c r="D38" s="13" t="s">
        <v>44</v>
      </c>
      <c r="E38" s="14">
        <f>E.3.L.E.!F44</f>
        <v>0</v>
      </c>
      <c r="F38" s="14">
        <f>E.3.L.E.!G44</f>
        <v>0</v>
      </c>
      <c r="G38" s="14">
        <f>E.3.L.E.!H44</f>
        <v>0</v>
      </c>
      <c r="H38" s="14">
        <f>E.3.L.E.!I44</f>
        <v>0</v>
      </c>
      <c r="I38" s="14">
        <f>E.3.L.E.!J44</f>
        <v>0</v>
      </c>
      <c r="J38" s="14">
        <f>E.3.L.E.!K44</f>
        <v>0</v>
      </c>
    </row>
    <row r="39" spans="2:10" x14ac:dyDescent="0.25">
      <c r="B39" s="20"/>
      <c r="C39" s="13">
        <v>10</v>
      </c>
      <c r="D39" s="13" t="s">
        <v>45</v>
      </c>
      <c r="E39" s="14">
        <f>E.3.L.E.!F47</f>
        <v>0</v>
      </c>
      <c r="F39" s="14">
        <f>E.3.L.E.!G47</f>
        <v>0</v>
      </c>
      <c r="G39" s="14">
        <f>E.3.L.E.!H47</f>
        <v>0</v>
      </c>
      <c r="H39" s="14">
        <f>E.3.L.E.!I47</f>
        <v>0</v>
      </c>
      <c r="I39" s="14">
        <f>E.3.L.E.!J47</f>
        <v>0</v>
      </c>
      <c r="J39" s="14">
        <f>E.3.L.E.!K47</f>
        <v>0</v>
      </c>
    </row>
    <row r="40" spans="2:10" ht="15.95" customHeight="1" x14ac:dyDescent="0.25">
      <c r="B40" s="9">
        <v>4</v>
      </c>
      <c r="C40" s="27" t="s">
        <v>19</v>
      </c>
      <c r="D40" s="27"/>
      <c r="E40" s="10">
        <f t="shared" ref="E40:J40" si="3">SUM(E41:E48)</f>
        <v>0</v>
      </c>
      <c r="F40" s="10">
        <f t="shared" si="3"/>
        <v>0</v>
      </c>
      <c r="G40" s="10">
        <f t="shared" si="3"/>
        <v>0</v>
      </c>
      <c r="H40" s="10">
        <f t="shared" si="3"/>
        <v>0</v>
      </c>
      <c r="I40" s="10">
        <f t="shared" si="3"/>
        <v>0</v>
      </c>
      <c r="J40" s="10">
        <f t="shared" si="3"/>
        <v>0</v>
      </c>
    </row>
    <row r="41" spans="2:10" x14ac:dyDescent="0.25">
      <c r="B41" s="20"/>
      <c r="C41" s="13">
        <v>1</v>
      </c>
      <c r="D41" s="13" t="s">
        <v>46</v>
      </c>
      <c r="E41" s="14">
        <f>E.4.L.E.!F11</f>
        <v>0</v>
      </c>
      <c r="F41" s="14">
        <f>E.4.L.E.!G11</f>
        <v>0</v>
      </c>
      <c r="G41" s="14">
        <f>E.4.L.E.!H11</f>
        <v>0</v>
      </c>
      <c r="H41" s="14">
        <f>E.4.L.E.!I11</f>
        <v>0</v>
      </c>
      <c r="I41" s="14">
        <f>E.4.L.E.!J11</f>
        <v>0</v>
      </c>
      <c r="J41" s="14">
        <f>E.4.L.E.!K11</f>
        <v>0</v>
      </c>
    </row>
    <row r="42" spans="2:10" x14ac:dyDescent="0.25">
      <c r="B42" s="20"/>
      <c r="C42" s="13">
        <v>2</v>
      </c>
      <c r="D42" s="13" t="s">
        <v>47</v>
      </c>
      <c r="E42" s="14">
        <f>E.4.L.E.!F15</f>
        <v>0</v>
      </c>
      <c r="F42" s="14">
        <f>E.4.L.E.!G15</f>
        <v>0</v>
      </c>
      <c r="G42" s="14">
        <f>E.4.L.E.!H15</f>
        <v>0</v>
      </c>
      <c r="H42" s="14">
        <f>E.4.L.E.!I15</f>
        <v>0</v>
      </c>
      <c r="I42" s="14">
        <f>E.4.L.E.!J15</f>
        <v>0</v>
      </c>
      <c r="J42" s="14">
        <f>E.4.L.E.!K15</f>
        <v>0</v>
      </c>
    </row>
    <row r="43" spans="2:10" x14ac:dyDescent="0.25">
      <c r="B43" s="20"/>
      <c r="C43" s="13">
        <v>3</v>
      </c>
      <c r="D43" s="13" t="s">
        <v>141</v>
      </c>
      <c r="E43" s="14">
        <f>E.4.L.E.!F16</f>
        <v>0</v>
      </c>
      <c r="F43" s="14">
        <f>E.4.L.E.!G16</f>
        <v>0</v>
      </c>
      <c r="G43" s="14">
        <f>E.4.L.E.!H16</f>
        <v>0</v>
      </c>
      <c r="H43" s="14">
        <f>E.4.L.E.!I16</f>
        <v>0</v>
      </c>
      <c r="I43" s="14">
        <f>E.4.L.E.!J16</f>
        <v>0</v>
      </c>
      <c r="J43" s="14">
        <f>E.4.L.E.!K16</f>
        <v>0</v>
      </c>
    </row>
    <row r="44" spans="2:10" x14ac:dyDescent="0.25">
      <c r="B44" s="20"/>
      <c r="C44" s="13">
        <v>4</v>
      </c>
      <c r="D44" s="13" t="s">
        <v>143</v>
      </c>
      <c r="E44" s="14">
        <f>E.4.L.E.!F23</f>
        <v>0</v>
      </c>
      <c r="F44" s="14">
        <f>E.4.L.E.!G23</f>
        <v>0</v>
      </c>
      <c r="G44" s="14">
        <f>E.4.L.E.!H23</f>
        <v>0</v>
      </c>
      <c r="H44" s="14">
        <f>E.4.L.E.!I23</f>
        <v>0</v>
      </c>
      <c r="I44" s="14">
        <f>E.4.L.E.!J23</f>
        <v>0</v>
      </c>
      <c r="J44" s="14">
        <f>E.4.L.E.!K23</f>
        <v>0</v>
      </c>
    </row>
    <row r="45" spans="2:10" x14ac:dyDescent="0.25">
      <c r="B45" s="20"/>
      <c r="C45" s="13">
        <v>6</v>
      </c>
      <c r="D45" s="13" t="s">
        <v>48</v>
      </c>
      <c r="E45" s="14">
        <f>E.4.L.E.!F23</f>
        <v>0</v>
      </c>
      <c r="F45" s="14">
        <f>E.4.L.E.!G23</f>
        <v>0</v>
      </c>
      <c r="G45" s="14">
        <f>E.4.L.E.!H23</f>
        <v>0</v>
      </c>
      <c r="H45" s="14">
        <f>E.4.L.E.!I23</f>
        <v>0</v>
      </c>
      <c r="I45" s="14">
        <f>E.4.L.E.!J23</f>
        <v>0</v>
      </c>
      <c r="J45" s="14">
        <f>E.4.L.E.!K23</f>
        <v>0</v>
      </c>
    </row>
    <row r="46" spans="2:10" x14ac:dyDescent="0.25">
      <c r="B46" s="20"/>
      <c r="C46" s="13">
        <v>7</v>
      </c>
      <c r="D46" s="13" t="s">
        <v>49</v>
      </c>
      <c r="E46" s="14">
        <f>E.4.L.E.!F27</f>
        <v>0</v>
      </c>
      <c r="F46" s="14">
        <f>E.4.L.E.!G27</f>
        <v>0</v>
      </c>
      <c r="G46" s="14">
        <f>E.4.L.E.!H27</f>
        <v>0</v>
      </c>
      <c r="H46" s="14">
        <f>E.4.L.E.!I27</f>
        <v>0</v>
      </c>
      <c r="I46" s="14">
        <f>E.4.L.E.!J27</f>
        <v>0</v>
      </c>
      <c r="J46" s="14">
        <f>E.4.L.E.!K27</f>
        <v>0</v>
      </c>
    </row>
    <row r="47" spans="2:10" x14ac:dyDescent="0.25">
      <c r="B47" s="20"/>
      <c r="C47" s="13">
        <v>8</v>
      </c>
      <c r="D47" s="13" t="s">
        <v>50</v>
      </c>
      <c r="E47" s="14">
        <f>E.4.L.E.!F32</f>
        <v>0</v>
      </c>
      <c r="F47" s="14">
        <f>E.4.L.E.!G32</f>
        <v>0</v>
      </c>
      <c r="G47" s="14">
        <f>E.4.L.E.!H32</f>
        <v>0</v>
      </c>
      <c r="H47" s="14">
        <f>E.4.L.E.!I32</f>
        <v>0</v>
      </c>
      <c r="I47" s="14">
        <f>E.4.L.E.!J32</f>
        <v>0</v>
      </c>
      <c r="J47" s="14">
        <f>E.4.L.E.!K32</f>
        <v>0</v>
      </c>
    </row>
    <row r="48" spans="2:10" x14ac:dyDescent="0.25">
      <c r="B48" s="20"/>
      <c r="C48" s="13">
        <v>9</v>
      </c>
      <c r="D48" s="13" t="s">
        <v>51</v>
      </c>
      <c r="E48" s="14">
        <f>E.4.L.E.!F35</f>
        <v>0</v>
      </c>
      <c r="F48" s="14">
        <f>E.4.L.E.!G35</f>
        <v>0</v>
      </c>
      <c r="G48" s="14">
        <f>E.4.L.E.!H35</f>
        <v>0</v>
      </c>
      <c r="H48" s="14">
        <f>E.4.L.E.!I35</f>
        <v>0</v>
      </c>
      <c r="I48" s="14">
        <f>E.4.L.E.!J35</f>
        <v>0</v>
      </c>
      <c r="J48" s="14">
        <f>E.4.L.E.!K35</f>
        <v>0</v>
      </c>
    </row>
    <row r="49" spans="2:10" ht="15.95" customHeight="1" x14ac:dyDescent="0.25">
      <c r="B49" s="16"/>
      <c r="C49" s="36" t="s">
        <v>11</v>
      </c>
      <c r="D49" s="37"/>
      <c r="E49" s="17">
        <f t="shared" ref="E49:J49" si="4">E9+E17+E29+E40</f>
        <v>44543312</v>
      </c>
      <c r="F49" s="17">
        <f t="shared" si="4"/>
        <v>18156145.059999999</v>
      </c>
      <c r="G49" s="17">
        <f t="shared" si="4"/>
        <v>62699457.059999995</v>
      </c>
      <c r="H49" s="17">
        <f t="shared" si="4"/>
        <v>41956161.780000001</v>
      </c>
      <c r="I49" s="17">
        <f t="shared" si="4"/>
        <v>40298814.479999997</v>
      </c>
      <c r="J49" s="17">
        <f t="shared" si="4"/>
        <v>20743295.279999994</v>
      </c>
    </row>
    <row r="50" spans="2:10" x14ac:dyDescent="0.25">
      <c r="E50" s="4"/>
      <c r="F50" s="4"/>
      <c r="G50" s="4"/>
      <c r="H50" s="4"/>
      <c r="I50" s="4"/>
      <c r="J50" s="4"/>
    </row>
    <row r="51" spans="2:10" x14ac:dyDescent="0.25">
      <c r="E51" s="4"/>
      <c r="J51" s="4"/>
    </row>
    <row r="52" spans="2:10" x14ac:dyDescent="0.25">
      <c r="E52" s="4"/>
      <c r="J52" s="4"/>
    </row>
    <row r="53" spans="2:10" x14ac:dyDescent="0.25">
      <c r="E53" s="4"/>
    </row>
    <row r="54" spans="2:10" x14ac:dyDescent="0.25">
      <c r="E54" s="4"/>
    </row>
    <row r="55" spans="2:10" x14ac:dyDescent="0.25">
      <c r="E55" s="4"/>
    </row>
  </sheetData>
  <mergeCells count="12">
    <mergeCell ref="C17:D17"/>
    <mergeCell ref="C29:D29"/>
    <mergeCell ref="C49:D49"/>
    <mergeCell ref="B1:J1"/>
    <mergeCell ref="B2:J2"/>
    <mergeCell ref="B3:J3"/>
    <mergeCell ref="B4:J4"/>
    <mergeCell ref="B6:D8"/>
    <mergeCell ref="E6:I6"/>
    <mergeCell ref="J6:J7"/>
    <mergeCell ref="C9:D9"/>
    <mergeCell ref="C40:D40"/>
  </mergeCells>
  <printOptions horizontalCentered="1"/>
  <pageMargins left="0.66" right="0.35" top="0.59055118110236227" bottom="0.19685039370078741" header="0" footer="0"/>
  <pageSetup scale="73" fitToHeight="0" orientation="landscape" horizontalDpi="300" verticalDpi="300" r:id="rId1"/>
  <headerFooter>
    <oddFooter>&amp;R&amp;10Programática/12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topLeftCell="A4" zoomScaleSheetLayoutView="100" workbookViewId="0">
      <selection activeCell="E13" sqref="E13"/>
    </sheetView>
  </sheetViews>
  <sheetFormatPr baseColWidth="10" defaultRowHeight="15" x14ac:dyDescent="0.25"/>
  <cols>
    <col min="1" max="1" width="2.140625" style="1" customWidth="1"/>
    <col min="2" max="4" width="2.7109375" style="2" customWidth="1"/>
    <col min="5" max="5" width="62.7109375" style="2" customWidth="1"/>
    <col min="6" max="11" width="16.7109375" style="2" customWidth="1"/>
    <col min="12" max="12" width="1.7109375" customWidth="1"/>
  </cols>
  <sheetData>
    <row r="1" spans="2:11" ht="18" customHeight="1" x14ac:dyDescent="0.25">
      <c r="B1" s="28" t="s">
        <v>152</v>
      </c>
      <c r="C1" s="28"/>
      <c r="D1" s="28"/>
      <c r="E1" s="28"/>
      <c r="F1" s="28"/>
      <c r="G1" s="28"/>
      <c r="H1" s="28"/>
      <c r="I1" s="28"/>
      <c r="J1" s="28"/>
      <c r="K1" s="40"/>
    </row>
    <row r="2" spans="2:11" ht="18" customHeight="1" x14ac:dyDescent="0.25">
      <c r="B2" s="28" t="s">
        <v>154</v>
      </c>
      <c r="C2" s="28"/>
      <c r="D2" s="28"/>
      <c r="E2" s="28"/>
      <c r="F2" s="28"/>
      <c r="G2" s="28"/>
      <c r="H2" s="28"/>
      <c r="I2" s="28"/>
      <c r="J2" s="28"/>
      <c r="K2" s="28"/>
    </row>
    <row r="3" spans="2:11" ht="18" customHeight="1" x14ac:dyDescent="0.25">
      <c r="B3" s="28" t="s">
        <v>116</v>
      </c>
      <c r="C3" s="28"/>
      <c r="D3" s="28"/>
      <c r="E3" s="28"/>
      <c r="F3" s="28"/>
      <c r="G3" s="28"/>
      <c r="H3" s="28"/>
      <c r="I3" s="28"/>
      <c r="J3" s="28"/>
      <c r="K3" s="28"/>
    </row>
    <row r="4" spans="2:11" ht="18" customHeight="1" x14ac:dyDescent="0.25">
      <c r="B4" s="28" t="s">
        <v>153</v>
      </c>
      <c r="C4" s="28"/>
      <c r="D4" s="28"/>
      <c r="E4" s="28"/>
      <c r="F4" s="28"/>
      <c r="G4" s="28"/>
      <c r="H4" s="28"/>
      <c r="I4" s="28"/>
      <c r="J4" s="28"/>
      <c r="K4" s="40"/>
    </row>
    <row r="5" spans="2:11" s="1" customFormat="1" ht="2.25" customHeight="1" thickBot="1" x14ac:dyDescent="0.3">
      <c r="B5" s="7"/>
      <c r="C5" s="7" t="s">
        <v>0</v>
      </c>
      <c r="D5" s="7"/>
      <c r="E5" s="7"/>
      <c r="F5" s="7"/>
      <c r="G5" s="7"/>
      <c r="H5" s="7"/>
      <c r="I5" s="7"/>
      <c r="J5" s="7"/>
      <c r="K5" s="7"/>
    </row>
    <row r="6" spans="2:11" ht="15.75" thickBot="1" x14ac:dyDescent="0.3">
      <c r="B6" s="29" t="s">
        <v>1</v>
      </c>
      <c r="C6" s="30"/>
      <c r="D6" s="30"/>
      <c r="E6" s="30"/>
      <c r="F6" s="35" t="s">
        <v>2</v>
      </c>
      <c r="G6" s="35"/>
      <c r="H6" s="35"/>
      <c r="I6" s="35"/>
      <c r="J6" s="35"/>
      <c r="K6" s="35" t="s">
        <v>3</v>
      </c>
    </row>
    <row r="7" spans="2:11" ht="23.25" thickBot="1" x14ac:dyDescent="0.3">
      <c r="B7" s="31"/>
      <c r="C7" s="32"/>
      <c r="D7" s="32"/>
      <c r="E7" s="32"/>
      <c r="F7" s="8" t="s">
        <v>4</v>
      </c>
      <c r="G7" s="8" t="s">
        <v>5</v>
      </c>
      <c r="H7" s="8" t="s">
        <v>6</v>
      </c>
      <c r="I7" s="8" t="s">
        <v>7</v>
      </c>
      <c r="J7" s="8" t="s">
        <v>8</v>
      </c>
      <c r="K7" s="35"/>
    </row>
    <row r="8" spans="2:11" ht="15.75" customHeight="1" thickBot="1" x14ac:dyDescent="0.3">
      <c r="B8" s="33"/>
      <c r="C8" s="34"/>
      <c r="D8" s="34"/>
      <c r="E8" s="34"/>
      <c r="F8" s="8">
        <v>1</v>
      </c>
      <c r="G8" s="8">
        <v>2</v>
      </c>
      <c r="H8" s="8" t="s">
        <v>9</v>
      </c>
      <c r="I8" s="8">
        <v>4</v>
      </c>
      <c r="J8" s="8">
        <v>5</v>
      </c>
      <c r="K8" s="8" t="s">
        <v>10</v>
      </c>
    </row>
    <row r="9" spans="2:11" ht="15" customHeight="1" x14ac:dyDescent="0.25">
      <c r="B9" s="21">
        <v>1</v>
      </c>
      <c r="C9" s="27" t="s">
        <v>16</v>
      </c>
      <c r="D9" s="27"/>
      <c r="E9" s="39"/>
      <c r="F9" s="10">
        <f t="shared" ref="F9:K9" si="0">F11+F15+F20+F22+F24+F27+F30</f>
        <v>0</v>
      </c>
      <c r="G9" s="10">
        <f t="shared" si="0"/>
        <v>0</v>
      </c>
      <c r="H9" s="10">
        <f t="shared" si="0"/>
        <v>0</v>
      </c>
      <c r="I9" s="10">
        <f t="shared" si="0"/>
        <v>0</v>
      </c>
      <c r="J9" s="10">
        <f t="shared" si="0"/>
        <v>0</v>
      </c>
      <c r="K9" s="10">
        <f t="shared" si="0"/>
        <v>0</v>
      </c>
    </row>
    <row r="10" spans="2:11" ht="15" customHeight="1" x14ac:dyDescent="0.25">
      <c r="B10" s="21"/>
      <c r="C10" s="22"/>
      <c r="D10" s="22"/>
      <c r="E10" s="23"/>
      <c r="F10" s="14"/>
      <c r="G10" s="14"/>
      <c r="H10" s="14"/>
      <c r="I10" s="14"/>
      <c r="J10" s="14"/>
      <c r="K10" s="15"/>
    </row>
    <row r="11" spans="2:11" ht="15" customHeight="1" x14ac:dyDescent="0.25">
      <c r="B11" s="9"/>
      <c r="C11" s="22">
        <v>1</v>
      </c>
      <c r="D11" s="27" t="s">
        <v>20</v>
      </c>
      <c r="E11" s="39"/>
      <c r="F11" s="10">
        <f t="shared" ref="F11:K11" si="1">SUM(F12:F14)</f>
        <v>0</v>
      </c>
      <c r="G11" s="10">
        <f t="shared" si="1"/>
        <v>0</v>
      </c>
      <c r="H11" s="10">
        <f t="shared" si="1"/>
        <v>0</v>
      </c>
      <c r="I11" s="10">
        <f t="shared" si="1"/>
        <v>0</v>
      </c>
      <c r="J11" s="10">
        <f t="shared" si="1"/>
        <v>0</v>
      </c>
      <c r="K11" s="10">
        <f t="shared" si="1"/>
        <v>0</v>
      </c>
    </row>
    <row r="12" spans="2:11" ht="15" customHeight="1" x14ac:dyDescent="0.25">
      <c r="B12" s="9"/>
      <c r="C12" s="22"/>
      <c r="D12" s="24">
        <v>1</v>
      </c>
      <c r="E12" s="13" t="s">
        <v>52</v>
      </c>
      <c r="F12" s="14">
        <v>0</v>
      </c>
      <c r="G12" s="14">
        <v>0</v>
      </c>
      <c r="H12" s="14">
        <v>0</v>
      </c>
      <c r="I12" s="14">
        <v>0</v>
      </c>
      <c r="J12" s="14">
        <v>0</v>
      </c>
      <c r="K12" s="15">
        <v>0</v>
      </c>
    </row>
    <row r="13" spans="2:11" ht="21.75" customHeight="1" x14ac:dyDescent="0.25">
      <c r="B13" s="9"/>
      <c r="C13" s="22"/>
      <c r="D13" s="24">
        <v>2</v>
      </c>
      <c r="E13" s="13" t="s">
        <v>53</v>
      </c>
      <c r="F13" s="14">
        <v>0</v>
      </c>
      <c r="G13" s="14">
        <v>0</v>
      </c>
      <c r="H13" s="14">
        <v>0</v>
      </c>
      <c r="I13" s="14">
        <v>0</v>
      </c>
      <c r="J13" s="14">
        <v>0</v>
      </c>
      <c r="K13" s="15">
        <v>0</v>
      </c>
    </row>
    <row r="14" spans="2:11" ht="15" customHeight="1" x14ac:dyDescent="0.25">
      <c r="B14" s="9"/>
      <c r="C14" s="22"/>
      <c r="D14" s="24">
        <v>4</v>
      </c>
      <c r="E14" s="13" t="s">
        <v>54</v>
      </c>
      <c r="F14" s="14">
        <v>0</v>
      </c>
      <c r="G14" s="14">
        <v>0</v>
      </c>
      <c r="H14" s="14">
        <v>0</v>
      </c>
      <c r="I14" s="14">
        <v>0</v>
      </c>
      <c r="J14" s="14">
        <v>0</v>
      </c>
      <c r="K14" s="15">
        <v>0</v>
      </c>
    </row>
    <row r="15" spans="2:11" ht="15" customHeight="1" x14ac:dyDescent="0.25">
      <c r="B15" s="9"/>
      <c r="C15" s="25">
        <v>2</v>
      </c>
      <c r="D15" s="27" t="s">
        <v>21</v>
      </c>
      <c r="E15" s="39"/>
      <c r="F15" s="10">
        <f t="shared" ref="F15:K15" si="2">SUM(F16:F19)</f>
        <v>0</v>
      </c>
      <c r="G15" s="10">
        <f t="shared" si="2"/>
        <v>0</v>
      </c>
      <c r="H15" s="10">
        <f t="shared" si="2"/>
        <v>0</v>
      </c>
      <c r="I15" s="10">
        <f t="shared" si="2"/>
        <v>0</v>
      </c>
      <c r="J15" s="10">
        <f t="shared" si="2"/>
        <v>0</v>
      </c>
      <c r="K15" s="10">
        <f t="shared" si="2"/>
        <v>0</v>
      </c>
    </row>
    <row r="16" spans="2:11" ht="21.75" customHeight="1" x14ac:dyDescent="0.25">
      <c r="B16" s="9"/>
      <c r="C16" s="22"/>
      <c r="D16" s="24">
        <v>1</v>
      </c>
      <c r="E16" s="13" t="s">
        <v>55</v>
      </c>
      <c r="F16" s="14">
        <v>0</v>
      </c>
      <c r="G16" s="14">
        <v>0</v>
      </c>
      <c r="H16" s="14">
        <v>0</v>
      </c>
      <c r="I16" s="14">
        <v>0</v>
      </c>
      <c r="J16" s="14">
        <v>0</v>
      </c>
      <c r="K16" s="15">
        <v>0</v>
      </c>
    </row>
    <row r="17" spans="2:11" ht="15" customHeight="1" x14ac:dyDescent="0.25">
      <c r="B17" s="9"/>
      <c r="C17" s="22"/>
      <c r="D17" s="24">
        <v>2</v>
      </c>
      <c r="E17" s="13" t="s">
        <v>56</v>
      </c>
      <c r="F17" s="14">
        <v>0</v>
      </c>
      <c r="G17" s="14">
        <v>0</v>
      </c>
      <c r="H17" s="14">
        <v>0</v>
      </c>
      <c r="I17" s="14">
        <v>0</v>
      </c>
      <c r="J17" s="14">
        <v>0</v>
      </c>
      <c r="K17" s="15">
        <v>0</v>
      </c>
    </row>
    <row r="18" spans="2:11" ht="21.75" customHeight="1" x14ac:dyDescent="0.25">
      <c r="B18" s="9"/>
      <c r="C18" s="22"/>
      <c r="D18" s="24">
        <v>3</v>
      </c>
      <c r="E18" s="13" t="s">
        <v>57</v>
      </c>
      <c r="F18" s="14">
        <v>0</v>
      </c>
      <c r="G18" s="14">
        <v>0</v>
      </c>
      <c r="H18" s="14">
        <v>0</v>
      </c>
      <c r="I18" s="14">
        <v>0</v>
      </c>
      <c r="J18" s="14">
        <v>0</v>
      </c>
      <c r="K18" s="15">
        <v>0</v>
      </c>
    </row>
    <row r="19" spans="2:11" ht="15" customHeight="1" x14ac:dyDescent="0.25">
      <c r="B19" s="9"/>
      <c r="C19" s="22"/>
      <c r="D19" s="24">
        <v>4</v>
      </c>
      <c r="E19" s="13" t="s">
        <v>58</v>
      </c>
      <c r="F19" s="14">
        <v>0</v>
      </c>
      <c r="G19" s="14">
        <v>0</v>
      </c>
      <c r="H19" s="14">
        <v>0</v>
      </c>
      <c r="I19" s="14">
        <v>0</v>
      </c>
      <c r="J19" s="14">
        <v>0</v>
      </c>
      <c r="K19" s="15">
        <v>0</v>
      </c>
    </row>
    <row r="20" spans="2:11" ht="15" customHeight="1" x14ac:dyDescent="0.25">
      <c r="B20" s="12"/>
      <c r="C20" s="25">
        <v>3</v>
      </c>
      <c r="D20" s="27" t="s">
        <v>22</v>
      </c>
      <c r="E20" s="39"/>
      <c r="F20" s="10">
        <f t="shared" ref="F20:K20" si="3">SUM(F21)</f>
        <v>0</v>
      </c>
      <c r="G20" s="10">
        <f t="shared" si="3"/>
        <v>0</v>
      </c>
      <c r="H20" s="10">
        <f t="shared" si="3"/>
        <v>0</v>
      </c>
      <c r="I20" s="10">
        <f t="shared" si="3"/>
        <v>0</v>
      </c>
      <c r="J20" s="10">
        <f t="shared" si="3"/>
        <v>0</v>
      </c>
      <c r="K20" s="10">
        <f t="shared" si="3"/>
        <v>0</v>
      </c>
    </row>
    <row r="21" spans="2:11" ht="15" customHeight="1" x14ac:dyDescent="0.25">
      <c r="B21" s="12"/>
      <c r="C21" s="13"/>
      <c r="D21" s="13">
        <v>1</v>
      </c>
      <c r="E21" s="13" t="s">
        <v>59</v>
      </c>
      <c r="F21" s="14">
        <v>0</v>
      </c>
      <c r="G21" s="14">
        <v>0</v>
      </c>
      <c r="H21" s="14">
        <v>0</v>
      </c>
      <c r="I21" s="14">
        <v>0</v>
      </c>
      <c r="J21" s="14">
        <v>0</v>
      </c>
      <c r="K21" s="14">
        <v>0</v>
      </c>
    </row>
    <row r="22" spans="2:11" ht="15" customHeight="1" x14ac:dyDescent="0.25">
      <c r="B22" s="12"/>
      <c r="C22" s="25">
        <v>4</v>
      </c>
      <c r="D22" s="27" t="s">
        <v>23</v>
      </c>
      <c r="E22" s="39"/>
      <c r="F22" s="10">
        <f t="shared" ref="F22:K22" si="4">SUM(F23)</f>
        <v>0</v>
      </c>
      <c r="G22" s="10">
        <f t="shared" si="4"/>
        <v>0</v>
      </c>
      <c r="H22" s="10">
        <f t="shared" si="4"/>
        <v>0</v>
      </c>
      <c r="I22" s="10">
        <f t="shared" si="4"/>
        <v>0</v>
      </c>
      <c r="J22" s="10">
        <f t="shared" si="4"/>
        <v>0</v>
      </c>
      <c r="K22" s="10">
        <f t="shared" si="4"/>
        <v>0</v>
      </c>
    </row>
    <row r="23" spans="2:11" ht="21.75" customHeight="1" x14ac:dyDescent="0.25">
      <c r="B23" s="12"/>
      <c r="C23" s="13"/>
      <c r="D23" s="13">
        <v>1</v>
      </c>
      <c r="E23" s="13" t="s">
        <v>60</v>
      </c>
      <c r="F23" s="14">
        <v>0</v>
      </c>
      <c r="G23" s="14">
        <v>0</v>
      </c>
      <c r="H23" s="14">
        <v>0</v>
      </c>
      <c r="I23" s="14">
        <v>0</v>
      </c>
      <c r="J23" s="14">
        <v>0</v>
      </c>
      <c r="K23" s="15">
        <v>0</v>
      </c>
    </row>
    <row r="24" spans="2:11" ht="15" customHeight="1" x14ac:dyDescent="0.25">
      <c r="B24" s="12"/>
      <c r="C24" s="25">
        <v>5</v>
      </c>
      <c r="D24" s="27" t="s">
        <v>24</v>
      </c>
      <c r="E24" s="39"/>
      <c r="F24" s="10">
        <f t="shared" ref="F24:K24" si="5">SUM(F25:F26)</f>
        <v>0</v>
      </c>
      <c r="G24" s="10">
        <f t="shared" si="5"/>
        <v>0</v>
      </c>
      <c r="H24" s="10">
        <f t="shared" si="5"/>
        <v>0</v>
      </c>
      <c r="I24" s="10">
        <f t="shared" si="5"/>
        <v>0</v>
      </c>
      <c r="J24" s="10">
        <f t="shared" si="5"/>
        <v>0</v>
      </c>
      <c r="K24" s="10">
        <f t="shared" si="5"/>
        <v>0</v>
      </c>
    </row>
    <row r="25" spans="2:11" ht="15" customHeight="1" x14ac:dyDescent="0.25">
      <c r="B25" s="12"/>
      <c r="C25" s="13"/>
      <c r="D25" s="13">
        <v>1</v>
      </c>
      <c r="E25" s="13" t="s">
        <v>61</v>
      </c>
      <c r="F25" s="14">
        <v>0</v>
      </c>
      <c r="G25" s="14">
        <v>0</v>
      </c>
      <c r="H25" s="14">
        <v>0</v>
      </c>
      <c r="I25" s="14">
        <v>0</v>
      </c>
      <c r="J25" s="14">
        <v>0</v>
      </c>
      <c r="K25" s="15">
        <v>0</v>
      </c>
    </row>
    <row r="26" spans="2:11" ht="15" customHeight="1" x14ac:dyDescent="0.25">
      <c r="B26" s="12"/>
      <c r="C26" s="13"/>
      <c r="D26" s="13">
        <v>2</v>
      </c>
      <c r="E26" s="13" t="s">
        <v>62</v>
      </c>
      <c r="F26" s="14">
        <v>0</v>
      </c>
      <c r="G26" s="14">
        <v>0</v>
      </c>
      <c r="H26" s="14">
        <v>0</v>
      </c>
      <c r="I26" s="14">
        <v>0</v>
      </c>
      <c r="J26" s="14">
        <v>0</v>
      </c>
      <c r="K26" s="15">
        <v>0</v>
      </c>
    </row>
    <row r="27" spans="2:11" ht="15" customHeight="1" x14ac:dyDescent="0.25">
      <c r="B27" s="12"/>
      <c r="C27" s="25">
        <v>6</v>
      </c>
      <c r="D27" s="27" t="s">
        <v>25</v>
      </c>
      <c r="E27" s="39"/>
      <c r="F27" s="10">
        <f t="shared" ref="F27:K27" si="6">SUM(F28:F29)</f>
        <v>0</v>
      </c>
      <c r="G27" s="10">
        <f t="shared" si="6"/>
        <v>0</v>
      </c>
      <c r="H27" s="10">
        <f t="shared" si="6"/>
        <v>0</v>
      </c>
      <c r="I27" s="10">
        <f t="shared" si="6"/>
        <v>0</v>
      </c>
      <c r="J27" s="10">
        <f t="shared" si="6"/>
        <v>0</v>
      </c>
      <c r="K27" s="10">
        <f t="shared" si="6"/>
        <v>0</v>
      </c>
    </row>
    <row r="28" spans="2:11" ht="15" customHeight="1" x14ac:dyDescent="0.25">
      <c r="B28" s="12"/>
      <c r="C28" s="13"/>
      <c r="D28" s="13">
        <v>1</v>
      </c>
      <c r="E28" s="13" t="s">
        <v>63</v>
      </c>
      <c r="F28" s="14">
        <v>0</v>
      </c>
      <c r="G28" s="14">
        <v>0</v>
      </c>
      <c r="H28" s="14">
        <v>0</v>
      </c>
      <c r="I28" s="14">
        <v>0</v>
      </c>
      <c r="J28" s="14">
        <v>0</v>
      </c>
      <c r="K28" s="15">
        <v>0</v>
      </c>
    </row>
    <row r="29" spans="2:11" ht="15" customHeight="1" x14ac:dyDescent="0.25">
      <c r="B29" s="12"/>
      <c r="C29" s="13"/>
      <c r="D29" s="13">
        <v>2</v>
      </c>
      <c r="E29" s="13" t="s">
        <v>64</v>
      </c>
      <c r="F29" s="14">
        <v>0</v>
      </c>
      <c r="G29" s="14">
        <v>0</v>
      </c>
      <c r="H29" s="14">
        <v>0</v>
      </c>
      <c r="I29" s="14">
        <v>0</v>
      </c>
      <c r="J29" s="14">
        <v>0</v>
      </c>
      <c r="K29" s="15">
        <v>0</v>
      </c>
    </row>
    <row r="30" spans="2:11" ht="15" customHeight="1" x14ac:dyDescent="0.25">
      <c r="B30" s="12"/>
      <c r="C30" s="25">
        <v>7</v>
      </c>
      <c r="D30" s="27" t="s">
        <v>114</v>
      </c>
      <c r="E30" s="39"/>
      <c r="F30" s="10">
        <f t="shared" ref="F30:K30" si="7">SUM(F31)</f>
        <v>0</v>
      </c>
      <c r="G30" s="10">
        <f t="shared" si="7"/>
        <v>0</v>
      </c>
      <c r="H30" s="10">
        <f t="shared" si="7"/>
        <v>0</v>
      </c>
      <c r="I30" s="10">
        <f t="shared" si="7"/>
        <v>0</v>
      </c>
      <c r="J30" s="10">
        <f t="shared" si="7"/>
        <v>0</v>
      </c>
      <c r="K30" s="10">
        <f t="shared" si="7"/>
        <v>0</v>
      </c>
    </row>
    <row r="31" spans="2:11" ht="20.25" customHeight="1" x14ac:dyDescent="0.25">
      <c r="B31" s="12"/>
      <c r="C31" s="13"/>
      <c r="D31" s="13">
        <v>1</v>
      </c>
      <c r="E31" s="13" t="s">
        <v>115</v>
      </c>
      <c r="F31" s="14">
        <v>0</v>
      </c>
      <c r="G31" s="14">
        <v>0</v>
      </c>
      <c r="H31" s="14">
        <v>0</v>
      </c>
      <c r="I31" s="14">
        <v>0</v>
      </c>
      <c r="J31" s="14">
        <v>0</v>
      </c>
      <c r="K31" s="14">
        <v>0</v>
      </c>
    </row>
    <row r="32" spans="2:11" ht="15" customHeight="1" x14ac:dyDescent="0.25">
      <c r="B32" s="12"/>
      <c r="C32" s="25"/>
      <c r="D32" s="27"/>
      <c r="E32" s="39"/>
      <c r="F32" s="14"/>
      <c r="G32" s="14"/>
      <c r="H32" s="14"/>
      <c r="I32" s="14"/>
      <c r="J32" s="14"/>
      <c r="K32" s="15"/>
    </row>
    <row r="33" spans="2:11" ht="15" customHeight="1" x14ac:dyDescent="0.25">
      <c r="B33" s="12"/>
      <c r="C33" s="13"/>
      <c r="D33" s="13"/>
      <c r="E33" s="13"/>
      <c r="F33" s="14"/>
      <c r="G33" s="14"/>
      <c r="H33" s="14"/>
      <c r="I33" s="14"/>
      <c r="J33" s="14"/>
      <c r="K33" s="15"/>
    </row>
    <row r="34" spans="2:11" ht="15" customHeight="1" x14ac:dyDescent="0.25">
      <c r="B34" s="12"/>
      <c r="C34" s="13"/>
      <c r="D34" s="13"/>
      <c r="E34" s="13"/>
      <c r="F34" s="14"/>
      <c r="G34" s="14"/>
      <c r="H34" s="14"/>
      <c r="I34" s="14"/>
      <c r="J34" s="14"/>
      <c r="K34" s="15"/>
    </row>
    <row r="35" spans="2:11" ht="15" customHeight="1" x14ac:dyDescent="0.25">
      <c r="B35" s="12"/>
      <c r="C35" s="13"/>
      <c r="D35" s="13"/>
      <c r="E35" s="13"/>
      <c r="F35" s="14"/>
      <c r="G35" s="14"/>
      <c r="H35" s="14"/>
      <c r="I35" s="14"/>
      <c r="J35" s="14"/>
      <c r="K35" s="15"/>
    </row>
    <row r="36" spans="2:11" ht="15" customHeight="1" x14ac:dyDescent="0.25">
      <c r="B36" s="12"/>
      <c r="C36" s="13"/>
      <c r="D36" s="13"/>
      <c r="E36" s="13"/>
      <c r="F36" s="14"/>
      <c r="G36" s="14"/>
      <c r="H36" s="14"/>
      <c r="I36" s="14"/>
      <c r="J36" s="14"/>
      <c r="K36" s="15"/>
    </row>
    <row r="37" spans="2:11" ht="15" customHeight="1" x14ac:dyDescent="0.25">
      <c r="B37" s="12"/>
      <c r="C37" s="13"/>
      <c r="D37" s="13"/>
      <c r="E37" s="13"/>
      <c r="F37" s="14"/>
      <c r="G37" s="14"/>
      <c r="H37" s="14"/>
      <c r="I37" s="14"/>
      <c r="J37" s="14"/>
      <c r="K37" s="15"/>
    </row>
    <row r="38" spans="2:11" ht="15" customHeight="1" x14ac:dyDescent="0.25">
      <c r="B38" s="12"/>
      <c r="C38" s="13"/>
      <c r="D38" s="13"/>
      <c r="E38" s="13"/>
      <c r="F38" s="14"/>
      <c r="G38" s="14"/>
      <c r="H38" s="14"/>
      <c r="I38" s="14"/>
      <c r="J38" s="14"/>
      <c r="K38" s="15"/>
    </row>
    <row r="39" spans="2:11" ht="15" customHeight="1" x14ac:dyDescent="0.25">
      <c r="B39" s="12"/>
      <c r="C39" s="13"/>
      <c r="D39" s="13"/>
      <c r="E39" s="13"/>
      <c r="F39" s="14"/>
      <c r="G39" s="14"/>
      <c r="H39" s="14"/>
      <c r="I39" s="14"/>
      <c r="J39" s="14"/>
      <c r="K39" s="15"/>
    </row>
    <row r="40" spans="2:11" ht="15" customHeight="1" x14ac:dyDescent="0.25">
      <c r="B40" s="16"/>
      <c r="C40" s="36" t="s">
        <v>12</v>
      </c>
      <c r="D40" s="36"/>
      <c r="E40" s="37"/>
      <c r="F40" s="17">
        <f t="shared" ref="F40:K40" si="8">F9</f>
        <v>0</v>
      </c>
      <c r="G40" s="17">
        <f t="shared" si="8"/>
        <v>0</v>
      </c>
      <c r="H40" s="17">
        <f t="shared" si="8"/>
        <v>0</v>
      </c>
      <c r="I40" s="17">
        <f t="shared" si="8"/>
        <v>0</v>
      </c>
      <c r="J40" s="17">
        <f t="shared" si="8"/>
        <v>0</v>
      </c>
      <c r="K40" s="17">
        <f t="shared" si="8"/>
        <v>0</v>
      </c>
    </row>
    <row r="41" spans="2:11" x14ac:dyDescent="0.25">
      <c r="F41" s="4"/>
      <c r="G41" s="4"/>
      <c r="H41" s="4"/>
      <c r="I41" s="4"/>
      <c r="J41" s="4"/>
      <c r="K41" s="4"/>
    </row>
  </sheetData>
  <mergeCells count="17">
    <mergeCell ref="B1:K1"/>
    <mergeCell ref="B3:K3"/>
    <mergeCell ref="B4:K4"/>
    <mergeCell ref="B6:E8"/>
    <mergeCell ref="F6:J6"/>
    <mergeCell ref="K6:K7"/>
    <mergeCell ref="B2:K2"/>
    <mergeCell ref="C40:E40"/>
    <mergeCell ref="C9:E9"/>
    <mergeCell ref="D20:E20"/>
    <mergeCell ref="D11:E11"/>
    <mergeCell ref="D15:E15"/>
    <mergeCell ref="D22:E22"/>
    <mergeCell ref="D24:E24"/>
    <mergeCell ref="D27:E27"/>
    <mergeCell ref="D32:E32"/>
    <mergeCell ref="D30:E30"/>
  </mergeCells>
  <printOptions horizontalCentered="1"/>
  <pageMargins left="0.67" right="0.35" top="0.78" bottom="0.19685039370078741" header="0.2" footer="0"/>
  <pageSetup scale="72" fitToHeight="0" orientation="landscape" horizontalDpi="300" verticalDpi="300" r:id="rId1"/>
  <headerFooter>
    <oddFooter>&amp;R&amp;10Programática/13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topLeftCell="A34" zoomScaleSheetLayoutView="100" workbookViewId="0">
      <selection activeCell="K47" sqref="K47"/>
    </sheetView>
  </sheetViews>
  <sheetFormatPr baseColWidth="10" defaultRowHeight="15" x14ac:dyDescent="0.25"/>
  <cols>
    <col min="1" max="1" width="2.140625" style="1" customWidth="1"/>
    <col min="2" max="4" width="2.7109375" style="2" customWidth="1"/>
    <col min="5" max="5" width="71" style="2" customWidth="1"/>
    <col min="6" max="11" width="16.7109375" style="2" customWidth="1"/>
    <col min="12" max="12" width="1.7109375" customWidth="1"/>
  </cols>
  <sheetData>
    <row r="1" spans="2:11" x14ac:dyDescent="0.25">
      <c r="B1" s="28" t="s">
        <v>152</v>
      </c>
      <c r="C1" s="28"/>
      <c r="D1" s="28"/>
      <c r="E1" s="28"/>
      <c r="F1" s="28"/>
      <c r="G1" s="28"/>
      <c r="H1" s="28"/>
      <c r="I1" s="28"/>
      <c r="J1" s="28"/>
      <c r="K1" s="40"/>
    </row>
    <row r="2" spans="2:11" x14ac:dyDescent="0.25">
      <c r="B2" s="28" t="s">
        <v>155</v>
      </c>
      <c r="C2" s="28"/>
      <c r="D2" s="28"/>
      <c r="E2" s="28"/>
      <c r="F2" s="28"/>
      <c r="G2" s="28"/>
      <c r="H2" s="28"/>
      <c r="I2" s="28"/>
      <c r="J2" s="28"/>
      <c r="K2" s="28"/>
    </row>
    <row r="3" spans="2:11" x14ac:dyDescent="0.25">
      <c r="B3" s="28" t="s">
        <v>116</v>
      </c>
      <c r="C3" s="28"/>
      <c r="D3" s="28"/>
      <c r="E3" s="28"/>
      <c r="F3" s="28"/>
      <c r="G3" s="28"/>
      <c r="H3" s="28"/>
      <c r="I3" s="28"/>
      <c r="J3" s="28"/>
      <c r="K3" s="28"/>
    </row>
    <row r="4" spans="2:11" x14ac:dyDescent="0.25">
      <c r="B4" s="28" t="s">
        <v>153</v>
      </c>
      <c r="C4" s="28"/>
      <c r="D4" s="28"/>
      <c r="E4" s="28"/>
      <c r="F4" s="28"/>
      <c r="G4" s="28"/>
      <c r="H4" s="28"/>
      <c r="I4" s="28"/>
      <c r="J4" s="28"/>
      <c r="K4" s="40"/>
    </row>
    <row r="5" spans="2:11" s="1" customFormat="1" ht="2.25" customHeight="1" thickBot="1" x14ac:dyDescent="0.3">
      <c r="B5" s="7"/>
      <c r="C5" s="7" t="s">
        <v>0</v>
      </c>
      <c r="D5" s="7"/>
      <c r="E5" s="7"/>
      <c r="F5" s="7"/>
      <c r="G5" s="7"/>
      <c r="H5" s="7"/>
      <c r="I5" s="7"/>
      <c r="J5" s="7"/>
      <c r="K5" s="7"/>
    </row>
    <row r="6" spans="2:11" ht="15.75" thickBot="1" x14ac:dyDescent="0.3">
      <c r="B6" s="29" t="s">
        <v>1</v>
      </c>
      <c r="C6" s="30"/>
      <c r="D6" s="30"/>
      <c r="E6" s="30"/>
      <c r="F6" s="35" t="s">
        <v>2</v>
      </c>
      <c r="G6" s="35"/>
      <c r="H6" s="35"/>
      <c r="I6" s="35"/>
      <c r="J6" s="35"/>
      <c r="K6" s="35" t="s">
        <v>3</v>
      </c>
    </row>
    <row r="7" spans="2:11" ht="23.25" thickBot="1" x14ac:dyDescent="0.3">
      <c r="B7" s="31"/>
      <c r="C7" s="32"/>
      <c r="D7" s="32"/>
      <c r="E7" s="32"/>
      <c r="F7" s="8" t="s">
        <v>4</v>
      </c>
      <c r="G7" s="8" t="s">
        <v>5</v>
      </c>
      <c r="H7" s="8" t="s">
        <v>6</v>
      </c>
      <c r="I7" s="8" t="s">
        <v>7</v>
      </c>
      <c r="J7" s="8" t="s">
        <v>8</v>
      </c>
      <c r="K7" s="35"/>
    </row>
    <row r="8" spans="2:11" ht="15.75" thickBot="1" x14ac:dyDescent="0.3">
      <c r="B8" s="33"/>
      <c r="C8" s="34"/>
      <c r="D8" s="34"/>
      <c r="E8" s="34"/>
      <c r="F8" s="8">
        <v>1</v>
      </c>
      <c r="G8" s="8">
        <v>2</v>
      </c>
      <c r="H8" s="8" t="s">
        <v>9</v>
      </c>
      <c r="I8" s="8">
        <v>4</v>
      </c>
      <c r="J8" s="8">
        <v>5</v>
      </c>
      <c r="K8" s="8" t="s">
        <v>10</v>
      </c>
    </row>
    <row r="9" spans="2:11" ht="15" customHeight="1" x14ac:dyDescent="0.25">
      <c r="B9" s="21">
        <v>2</v>
      </c>
      <c r="C9" s="27" t="s">
        <v>17</v>
      </c>
      <c r="D9" s="27"/>
      <c r="E9" s="39"/>
      <c r="F9" s="10">
        <f t="shared" ref="F9:K9" si="0">F11+F14+F21+F27+F31+F34+F38+F41+F44+F47+F19</f>
        <v>44543312</v>
      </c>
      <c r="G9" s="10">
        <f t="shared" si="0"/>
        <v>18156145.059999999</v>
      </c>
      <c r="H9" s="10">
        <f t="shared" si="0"/>
        <v>62699457.059999995</v>
      </c>
      <c r="I9" s="10">
        <f t="shared" si="0"/>
        <v>41956161.780000001</v>
      </c>
      <c r="J9" s="10">
        <f t="shared" si="0"/>
        <v>40298814.479999997</v>
      </c>
      <c r="K9" s="10">
        <f t="shared" si="0"/>
        <v>20743295.279999994</v>
      </c>
    </row>
    <row r="10" spans="2:11" ht="3" customHeight="1" x14ac:dyDescent="0.25">
      <c r="B10" s="9"/>
      <c r="C10" s="22"/>
      <c r="D10" s="22"/>
      <c r="E10" s="22"/>
      <c r="F10" s="10"/>
      <c r="G10" s="10"/>
      <c r="H10" s="10"/>
      <c r="I10" s="10"/>
      <c r="J10" s="10"/>
      <c r="K10" s="11"/>
    </row>
    <row r="11" spans="2:11" ht="15" customHeight="1" x14ac:dyDescent="0.25">
      <c r="B11" s="12"/>
      <c r="C11" s="25">
        <v>1</v>
      </c>
      <c r="D11" s="27" t="s">
        <v>26</v>
      </c>
      <c r="E11" s="39"/>
      <c r="F11" s="10">
        <f t="shared" ref="F11:K11" si="1">SUM(F12:F13)</f>
        <v>0</v>
      </c>
      <c r="G11" s="10">
        <f t="shared" si="1"/>
        <v>0</v>
      </c>
      <c r="H11" s="10">
        <f t="shared" si="1"/>
        <v>0</v>
      </c>
      <c r="I11" s="10">
        <f t="shared" si="1"/>
        <v>0</v>
      </c>
      <c r="J11" s="10">
        <f t="shared" si="1"/>
        <v>0</v>
      </c>
      <c r="K11" s="10">
        <f t="shared" si="1"/>
        <v>0</v>
      </c>
    </row>
    <row r="12" spans="2:11" x14ac:dyDescent="0.25">
      <c r="B12" s="12"/>
      <c r="C12" s="13"/>
      <c r="D12" s="13">
        <v>1</v>
      </c>
      <c r="E12" s="13" t="s">
        <v>65</v>
      </c>
      <c r="F12" s="14">
        <v>0</v>
      </c>
      <c r="G12" s="14">
        <v>0</v>
      </c>
      <c r="H12" s="14">
        <v>0</v>
      </c>
      <c r="I12" s="14">
        <v>0</v>
      </c>
      <c r="J12" s="14">
        <v>0</v>
      </c>
      <c r="K12" s="15">
        <v>0</v>
      </c>
    </row>
    <row r="13" spans="2:11" ht="21.75" customHeight="1" x14ac:dyDescent="0.25">
      <c r="B13" s="12"/>
      <c r="C13" s="13"/>
      <c r="D13" s="13">
        <v>3</v>
      </c>
      <c r="E13" s="13" t="s">
        <v>66</v>
      </c>
      <c r="F13" s="14">
        <v>0</v>
      </c>
      <c r="G13" s="14">
        <v>0</v>
      </c>
      <c r="H13" s="14">
        <v>0</v>
      </c>
      <c r="I13" s="14">
        <v>0</v>
      </c>
      <c r="J13" s="14">
        <v>0</v>
      </c>
      <c r="K13" s="15">
        <v>0</v>
      </c>
    </row>
    <row r="14" spans="2:11" ht="15" customHeight="1" x14ac:dyDescent="0.25">
      <c r="B14" s="12"/>
      <c r="C14" s="25">
        <v>2</v>
      </c>
      <c r="D14" s="27" t="s">
        <v>27</v>
      </c>
      <c r="E14" s="39"/>
      <c r="F14" s="10">
        <f t="shared" ref="F14:K14" si="2">SUM(F15:F18)</f>
        <v>0</v>
      </c>
      <c r="G14" s="10">
        <f t="shared" si="2"/>
        <v>0</v>
      </c>
      <c r="H14" s="10">
        <f t="shared" si="2"/>
        <v>0</v>
      </c>
      <c r="I14" s="10">
        <f t="shared" si="2"/>
        <v>0</v>
      </c>
      <c r="J14" s="10">
        <f t="shared" si="2"/>
        <v>0</v>
      </c>
      <c r="K14" s="10">
        <f t="shared" si="2"/>
        <v>0</v>
      </c>
    </row>
    <row r="15" spans="2:11" x14ac:dyDescent="0.25">
      <c r="B15" s="12"/>
      <c r="C15" s="13"/>
      <c r="D15" s="13">
        <v>1</v>
      </c>
      <c r="E15" s="13" t="s">
        <v>67</v>
      </c>
      <c r="F15" s="14">
        <v>0</v>
      </c>
      <c r="G15" s="14">
        <v>0</v>
      </c>
      <c r="H15" s="14">
        <v>0</v>
      </c>
      <c r="I15" s="14">
        <v>0</v>
      </c>
      <c r="J15" s="14">
        <v>0</v>
      </c>
      <c r="K15" s="15">
        <v>0</v>
      </c>
    </row>
    <row r="16" spans="2:11" x14ac:dyDescent="0.25">
      <c r="B16" s="12"/>
      <c r="C16" s="13"/>
      <c r="D16" s="13">
        <v>2</v>
      </c>
      <c r="E16" s="13" t="s">
        <v>68</v>
      </c>
      <c r="F16" s="14">
        <v>0</v>
      </c>
      <c r="G16" s="14">
        <v>0</v>
      </c>
      <c r="H16" s="14">
        <v>0</v>
      </c>
      <c r="I16" s="14">
        <v>0</v>
      </c>
      <c r="J16" s="14">
        <v>0</v>
      </c>
      <c r="K16" s="15">
        <v>0</v>
      </c>
    </row>
    <row r="17" spans="2:11" x14ac:dyDescent="0.25">
      <c r="B17" s="12"/>
      <c r="C17" s="13"/>
      <c r="D17" s="13">
        <v>3</v>
      </c>
      <c r="E17" s="13" t="s">
        <v>69</v>
      </c>
      <c r="F17" s="14">
        <v>0</v>
      </c>
      <c r="G17" s="14">
        <v>0</v>
      </c>
      <c r="H17" s="14">
        <v>0</v>
      </c>
      <c r="I17" s="14">
        <v>0</v>
      </c>
      <c r="J17" s="14">
        <v>0</v>
      </c>
      <c r="K17" s="15">
        <v>0</v>
      </c>
    </row>
    <row r="18" spans="2:11" x14ac:dyDescent="0.25">
      <c r="B18" s="12"/>
      <c r="C18" s="13"/>
      <c r="D18" s="13">
        <v>4</v>
      </c>
      <c r="E18" s="13" t="s">
        <v>119</v>
      </c>
      <c r="F18" s="14">
        <v>0</v>
      </c>
      <c r="G18" s="14">
        <v>0</v>
      </c>
      <c r="H18" s="14">
        <v>0</v>
      </c>
      <c r="I18" s="14">
        <v>0</v>
      </c>
      <c r="J18" s="14">
        <v>0</v>
      </c>
      <c r="K18" s="15">
        <v>0</v>
      </c>
    </row>
    <row r="19" spans="2:11" ht="15" customHeight="1" x14ac:dyDescent="0.25">
      <c r="B19" s="12"/>
      <c r="C19" s="25">
        <v>3</v>
      </c>
      <c r="D19" s="27" t="s">
        <v>120</v>
      </c>
      <c r="E19" s="39"/>
      <c r="F19" s="10">
        <f t="shared" ref="F19:K19" si="3">SUM(F20)</f>
        <v>0</v>
      </c>
      <c r="G19" s="10">
        <f t="shared" si="3"/>
        <v>0</v>
      </c>
      <c r="H19" s="10">
        <f t="shared" si="3"/>
        <v>0</v>
      </c>
      <c r="I19" s="10">
        <f t="shared" si="3"/>
        <v>0</v>
      </c>
      <c r="J19" s="10">
        <f t="shared" si="3"/>
        <v>0</v>
      </c>
      <c r="K19" s="10">
        <f t="shared" si="3"/>
        <v>0</v>
      </c>
    </row>
    <row r="20" spans="2:11" x14ac:dyDescent="0.25">
      <c r="B20" s="12"/>
      <c r="C20" s="13"/>
      <c r="D20" s="13">
        <v>1</v>
      </c>
      <c r="E20" s="13" t="s">
        <v>121</v>
      </c>
      <c r="F20" s="14">
        <v>0</v>
      </c>
      <c r="G20" s="14">
        <v>0</v>
      </c>
      <c r="H20" s="14">
        <v>0</v>
      </c>
      <c r="I20" s="14">
        <v>0</v>
      </c>
      <c r="J20" s="14">
        <v>0</v>
      </c>
      <c r="K20" s="15">
        <v>0</v>
      </c>
    </row>
    <row r="21" spans="2:11" ht="15" customHeight="1" x14ac:dyDescent="0.25">
      <c r="B21" s="12"/>
      <c r="C21" s="25">
        <v>4</v>
      </c>
      <c r="D21" s="27" t="s">
        <v>28</v>
      </c>
      <c r="E21" s="39"/>
      <c r="F21" s="10">
        <f t="shared" ref="F21:K21" si="4">SUM(F22:F26)</f>
        <v>0</v>
      </c>
      <c r="G21" s="10">
        <f t="shared" si="4"/>
        <v>0</v>
      </c>
      <c r="H21" s="10">
        <f t="shared" si="4"/>
        <v>0</v>
      </c>
      <c r="I21" s="10">
        <f t="shared" si="4"/>
        <v>0</v>
      </c>
      <c r="J21" s="10">
        <f t="shared" si="4"/>
        <v>0</v>
      </c>
      <c r="K21" s="10">
        <f t="shared" si="4"/>
        <v>0</v>
      </c>
    </row>
    <row r="22" spans="2:11" x14ac:dyDescent="0.25">
      <c r="B22" s="12"/>
      <c r="C22" s="13"/>
      <c r="D22" s="13">
        <v>1</v>
      </c>
      <c r="E22" s="13" t="s">
        <v>70</v>
      </c>
      <c r="F22" s="14">
        <v>0</v>
      </c>
      <c r="G22" s="14">
        <v>0</v>
      </c>
      <c r="H22" s="14">
        <v>0</v>
      </c>
      <c r="I22" s="14">
        <v>0</v>
      </c>
      <c r="J22" s="14">
        <v>0</v>
      </c>
      <c r="K22" s="15">
        <v>0</v>
      </c>
    </row>
    <row r="23" spans="2:11" x14ac:dyDescent="0.25">
      <c r="B23" s="12"/>
      <c r="C23" s="13"/>
      <c r="D23" s="13">
        <v>2</v>
      </c>
      <c r="E23" s="13" t="s">
        <v>122</v>
      </c>
      <c r="F23" s="14">
        <v>0</v>
      </c>
      <c r="G23" s="14">
        <v>0</v>
      </c>
      <c r="H23" s="14">
        <v>0</v>
      </c>
      <c r="I23" s="14">
        <v>0</v>
      </c>
      <c r="J23" s="14">
        <v>0</v>
      </c>
      <c r="K23" s="15">
        <v>0</v>
      </c>
    </row>
    <row r="24" spans="2:11" ht="19.5" customHeight="1" x14ac:dyDescent="0.25">
      <c r="B24" s="12"/>
      <c r="C24" s="13"/>
      <c r="D24" s="13">
        <v>3</v>
      </c>
      <c r="E24" s="13" t="s">
        <v>71</v>
      </c>
      <c r="F24" s="14">
        <v>0</v>
      </c>
      <c r="G24" s="14">
        <v>0</v>
      </c>
      <c r="H24" s="14">
        <v>0</v>
      </c>
      <c r="I24" s="14">
        <v>0</v>
      </c>
      <c r="J24" s="14">
        <v>0</v>
      </c>
      <c r="K24" s="15">
        <v>0</v>
      </c>
    </row>
    <row r="25" spans="2:11" x14ac:dyDescent="0.25">
      <c r="B25" s="12"/>
      <c r="C25" s="13"/>
      <c r="D25" s="13">
        <v>4</v>
      </c>
      <c r="E25" s="13" t="s">
        <v>72</v>
      </c>
      <c r="F25" s="14">
        <v>0</v>
      </c>
      <c r="G25" s="14">
        <v>0</v>
      </c>
      <c r="H25" s="14">
        <v>0</v>
      </c>
      <c r="I25" s="14">
        <v>0</v>
      </c>
      <c r="J25" s="14">
        <v>0</v>
      </c>
      <c r="K25" s="15">
        <v>0</v>
      </c>
    </row>
    <row r="26" spans="2:11" x14ac:dyDescent="0.25">
      <c r="B26" s="12"/>
      <c r="C26" s="13"/>
      <c r="D26" s="13">
        <v>5</v>
      </c>
      <c r="E26" s="13" t="s">
        <v>123</v>
      </c>
      <c r="F26" s="14">
        <v>0</v>
      </c>
      <c r="G26" s="14">
        <v>0</v>
      </c>
      <c r="H26" s="14">
        <v>0</v>
      </c>
      <c r="I26" s="14">
        <v>0</v>
      </c>
      <c r="J26" s="14">
        <v>0</v>
      </c>
      <c r="K26" s="15">
        <v>0</v>
      </c>
    </row>
    <row r="27" spans="2:11" ht="15" customHeight="1" x14ac:dyDescent="0.25">
      <c r="B27" s="12"/>
      <c r="C27" s="25">
        <v>5</v>
      </c>
      <c r="D27" s="27" t="s">
        <v>29</v>
      </c>
      <c r="E27" s="39"/>
      <c r="F27" s="10">
        <f t="shared" ref="F27:K27" si="5">SUM(F28:F30)</f>
        <v>0</v>
      </c>
      <c r="G27" s="10">
        <f t="shared" si="5"/>
        <v>0</v>
      </c>
      <c r="H27" s="10">
        <f t="shared" si="5"/>
        <v>0</v>
      </c>
      <c r="I27" s="10">
        <f t="shared" si="5"/>
        <v>0</v>
      </c>
      <c r="J27" s="10">
        <f t="shared" si="5"/>
        <v>0</v>
      </c>
      <c r="K27" s="10">
        <f t="shared" si="5"/>
        <v>0</v>
      </c>
    </row>
    <row r="28" spans="2:11" ht="21.75" customHeight="1" x14ac:dyDescent="0.25">
      <c r="B28" s="12"/>
      <c r="C28" s="13"/>
      <c r="D28" s="13">
        <v>1</v>
      </c>
      <c r="E28" s="13" t="s">
        <v>73</v>
      </c>
      <c r="F28" s="14">
        <v>0</v>
      </c>
      <c r="G28" s="14">
        <v>0</v>
      </c>
      <c r="H28" s="14">
        <v>0</v>
      </c>
      <c r="I28" s="14">
        <v>0</v>
      </c>
      <c r="J28" s="14">
        <v>0</v>
      </c>
      <c r="K28" s="15">
        <v>0</v>
      </c>
    </row>
    <row r="29" spans="2:11" ht="15" customHeight="1" x14ac:dyDescent="0.25">
      <c r="B29" s="12"/>
      <c r="C29" s="13"/>
      <c r="D29" s="13">
        <v>2</v>
      </c>
      <c r="E29" s="13" t="s">
        <v>74</v>
      </c>
      <c r="F29" s="14">
        <v>0</v>
      </c>
      <c r="G29" s="14">
        <v>0</v>
      </c>
      <c r="H29" s="14">
        <v>0</v>
      </c>
      <c r="I29" s="14">
        <v>0</v>
      </c>
      <c r="J29" s="14">
        <v>0</v>
      </c>
      <c r="K29" s="15">
        <v>0</v>
      </c>
    </row>
    <row r="30" spans="2:11" ht="15" customHeight="1" x14ac:dyDescent="0.25">
      <c r="B30" s="12"/>
      <c r="C30" s="13"/>
      <c r="D30" s="13">
        <v>3</v>
      </c>
      <c r="E30" s="13" t="s">
        <v>117</v>
      </c>
      <c r="F30" s="14">
        <v>0</v>
      </c>
      <c r="G30" s="14">
        <v>0</v>
      </c>
      <c r="H30" s="14">
        <v>0</v>
      </c>
      <c r="I30" s="14">
        <v>0</v>
      </c>
      <c r="J30" s="14">
        <v>0</v>
      </c>
      <c r="K30" s="15">
        <v>0</v>
      </c>
    </row>
    <row r="31" spans="2:11" ht="15" customHeight="1" x14ac:dyDescent="0.25">
      <c r="B31" s="12"/>
      <c r="C31" s="25">
        <v>6</v>
      </c>
      <c r="D31" s="27" t="s">
        <v>30</v>
      </c>
      <c r="E31" s="39"/>
      <c r="F31" s="10">
        <f t="shared" ref="F31:K31" si="6">SUM(F32:F33)</f>
        <v>0</v>
      </c>
      <c r="G31" s="10">
        <f t="shared" si="6"/>
        <v>0</v>
      </c>
      <c r="H31" s="10">
        <f t="shared" si="6"/>
        <v>0</v>
      </c>
      <c r="I31" s="10">
        <f t="shared" si="6"/>
        <v>0</v>
      </c>
      <c r="J31" s="10">
        <f t="shared" si="6"/>
        <v>0</v>
      </c>
      <c r="K31" s="10">
        <f t="shared" si="6"/>
        <v>0</v>
      </c>
    </row>
    <row r="32" spans="2:11" x14ac:dyDescent="0.25">
      <c r="B32" s="12"/>
      <c r="C32" s="13"/>
      <c r="D32" s="13">
        <v>1</v>
      </c>
      <c r="E32" s="13" t="s">
        <v>75</v>
      </c>
      <c r="F32" s="14">
        <v>0</v>
      </c>
      <c r="G32" s="14">
        <v>0</v>
      </c>
      <c r="H32" s="14">
        <v>0</v>
      </c>
      <c r="I32" s="14">
        <v>0</v>
      </c>
      <c r="J32" s="14">
        <v>0</v>
      </c>
      <c r="K32" s="15">
        <v>0</v>
      </c>
    </row>
    <row r="33" spans="2:11" x14ac:dyDescent="0.25">
      <c r="B33" s="12"/>
      <c r="C33" s="13"/>
      <c r="D33" s="13">
        <v>2</v>
      </c>
      <c r="E33" s="13" t="s">
        <v>76</v>
      </c>
      <c r="F33" s="14">
        <v>0</v>
      </c>
      <c r="G33" s="14">
        <v>0</v>
      </c>
      <c r="H33" s="14">
        <v>0</v>
      </c>
      <c r="I33" s="14">
        <v>0</v>
      </c>
      <c r="J33" s="14">
        <v>0</v>
      </c>
      <c r="K33" s="15">
        <v>0</v>
      </c>
    </row>
    <row r="34" spans="2:11" ht="15" customHeight="1" x14ac:dyDescent="0.25">
      <c r="B34" s="12"/>
      <c r="C34" s="25">
        <v>7</v>
      </c>
      <c r="D34" s="27" t="s">
        <v>31</v>
      </c>
      <c r="E34" s="39"/>
      <c r="F34" s="10">
        <f t="shared" ref="F34:K34" si="7">SUM(F35:F37)</f>
        <v>0</v>
      </c>
      <c r="G34" s="10">
        <f t="shared" si="7"/>
        <v>0</v>
      </c>
      <c r="H34" s="10">
        <f t="shared" si="7"/>
        <v>0</v>
      </c>
      <c r="I34" s="10">
        <f t="shared" si="7"/>
        <v>0</v>
      </c>
      <c r="J34" s="10">
        <f t="shared" si="7"/>
        <v>0</v>
      </c>
      <c r="K34" s="10">
        <f t="shared" si="7"/>
        <v>0</v>
      </c>
    </row>
    <row r="35" spans="2:11" x14ac:dyDescent="0.25">
      <c r="B35" s="12"/>
      <c r="C35" s="13"/>
      <c r="D35" s="13">
        <v>1</v>
      </c>
      <c r="E35" s="13" t="s">
        <v>77</v>
      </c>
      <c r="F35" s="14">
        <v>0</v>
      </c>
      <c r="G35" s="14">
        <v>0</v>
      </c>
      <c r="H35" s="14">
        <v>0</v>
      </c>
      <c r="I35" s="14">
        <v>0</v>
      </c>
      <c r="J35" s="14">
        <v>0</v>
      </c>
      <c r="K35" s="15">
        <v>0</v>
      </c>
    </row>
    <row r="36" spans="2:11" x14ac:dyDescent="0.25">
      <c r="B36" s="12"/>
      <c r="C36" s="13"/>
      <c r="D36" s="13">
        <v>2</v>
      </c>
      <c r="E36" s="13" t="s">
        <v>124</v>
      </c>
      <c r="F36" s="14">
        <v>0</v>
      </c>
      <c r="G36" s="14">
        <v>0</v>
      </c>
      <c r="H36" s="14">
        <v>0</v>
      </c>
      <c r="I36" s="14">
        <v>0</v>
      </c>
      <c r="J36" s="14">
        <v>0</v>
      </c>
      <c r="K36" s="15">
        <v>0</v>
      </c>
    </row>
    <row r="37" spans="2:11" ht="24.75" customHeight="1" x14ac:dyDescent="0.25">
      <c r="B37" s="12"/>
      <c r="C37" s="13"/>
      <c r="D37" s="13">
        <v>3</v>
      </c>
      <c r="E37" s="13" t="s">
        <v>125</v>
      </c>
      <c r="F37" s="14">
        <v>0</v>
      </c>
      <c r="G37" s="14">
        <v>0</v>
      </c>
      <c r="H37" s="14">
        <v>0</v>
      </c>
      <c r="I37" s="14">
        <v>0</v>
      </c>
      <c r="J37" s="14">
        <v>0</v>
      </c>
      <c r="K37" s="15">
        <v>0</v>
      </c>
    </row>
    <row r="38" spans="2:11" ht="15" customHeight="1" x14ac:dyDescent="0.25">
      <c r="B38" s="12"/>
      <c r="C38" s="25">
        <v>8</v>
      </c>
      <c r="D38" s="27" t="s">
        <v>32</v>
      </c>
      <c r="E38" s="39"/>
      <c r="F38" s="10">
        <f t="shared" ref="F38:K38" si="8">SUM(F39:F40)</f>
        <v>0</v>
      </c>
      <c r="G38" s="10">
        <f t="shared" si="8"/>
        <v>0</v>
      </c>
      <c r="H38" s="10">
        <f t="shared" si="8"/>
        <v>0</v>
      </c>
      <c r="I38" s="10">
        <f t="shared" si="8"/>
        <v>0</v>
      </c>
      <c r="J38" s="10">
        <f t="shared" si="8"/>
        <v>0</v>
      </c>
      <c r="K38" s="10">
        <f t="shared" si="8"/>
        <v>0</v>
      </c>
    </row>
    <row r="39" spans="2:11" ht="21.75" customHeight="1" x14ac:dyDescent="0.25">
      <c r="B39" s="12"/>
      <c r="C39" s="13"/>
      <c r="D39" s="13">
        <v>1</v>
      </c>
      <c r="E39" s="13" t="s">
        <v>78</v>
      </c>
      <c r="F39" s="14">
        <v>0</v>
      </c>
      <c r="G39" s="14">
        <v>0</v>
      </c>
      <c r="H39" s="14">
        <v>0</v>
      </c>
      <c r="I39" s="14">
        <v>0</v>
      </c>
      <c r="J39" s="14">
        <v>0</v>
      </c>
      <c r="K39" s="15">
        <v>0</v>
      </c>
    </row>
    <row r="40" spans="2:11" ht="21.75" customHeight="1" x14ac:dyDescent="0.25">
      <c r="B40" s="12"/>
      <c r="C40" s="13"/>
      <c r="D40" s="13">
        <v>2</v>
      </c>
      <c r="E40" s="13" t="s">
        <v>126</v>
      </c>
      <c r="F40" s="14">
        <v>0</v>
      </c>
      <c r="G40" s="14">
        <v>0</v>
      </c>
      <c r="H40" s="14">
        <v>0</v>
      </c>
      <c r="I40" s="14">
        <v>0</v>
      </c>
      <c r="J40" s="14">
        <v>0</v>
      </c>
      <c r="K40" s="15">
        <v>0</v>
      </c>
    </row>
    <row r="41" spans="2:11" ht="15" customHeight="1" x14ac:dyDescent="0.25">
      <c r="B41" s="12"/>
      <c r="C41" s="25">
        <v>9</v>
      </c>
      <c r="D41" s="27" t="s">
        <v>33</v>
      </c>
      <c r="E41" s="39"/>
      <c r="F41" s="10">
        <f t="shared" ref="F41:K41" si="9">SUM(F42)</f>
        <v>0</v>
      </c>
      <c r="G41" s="10">
        <f t="shared" si="9"/>
        <v>0</v>
      </c>
      <c r="H41" s="10">
        <f t="shared" si="9"/>
        <v>0</v>
      </c>
      <c r="I41" s="10">
        <f t="shared" si="9"/>
        <v>0</v>
      </c>
      <c r="J41" s="10">
        <f t="shared" si="9"/>
        <v>0</v>
      </c>
      <c r="K41" s="10">
        <f t="shared" si="9"/>
        <v>0</v>
      </c>
    </row>
    <row r="42" spans="2:11" ht="21.75" customHeight="1" x14ac:dyDescent="0.25">
      <c r="B42" s="12"/>
      <c r="C42" s="25"/>
      <c r="D42" s="13">
        <v>1</v>
      </c>
      <c r="E42" s="13" t="s">
        <v>79</v>
      </c>
      <c r="F42" s="14">
        <v>0</v>
      </c>
      <c r="G42" s="14">
        <v>0</v>
      </c>
      <c r="H42" s="14">
        <v>0</v>
      </c>
      <c r="I42" s="14">
        <v>0</v>
      </c>
      <c r="J42" s="14">
        <v>0</v>
      </c>
      <c r="K42" s="15">
        <v>0</v>
      </c>
    </row>
    <row r="43" spans="2:11" x14ac:dyDescent="0.25">
      <c r="B43" s="12"/>
      <c r="C43" s="25"/>
      <c r="D43" s="13">
        <v>2</v>
      </c>
      <c r="E43" s="13" t="s">
        <v>127</v>
      </c>
      <c r="F43" s="14"/>
      <c r="G43" s="14"/>
      <c r="H43" s="14"/>
      <c r="I43" s="14"/>
      <c r="J43" s="14"/>
      <c r="K43" s="15"/>
    </row>
    <row r="44" spans="2:11" ht="15" customHeight="1" x14ac:dyDescent="0.25">
      <c r="B44" s="12"/>
      <c r="C44" s="25">
        <v>10</v>
      </c>
      <c r="D44" s="27" t="s">
        <v>34</v>
      </c>
      <c r="E44" s="39"/>
      <c r="F44" s="10">
        <f t="shared" ref="F44:K44" si="10">SUM(F45:F46)</f>
        <v>0</v>
      </c>
      <c r="G44" s="10">
        <f t="shared" si="10"/>
        <v>0</v>
      </c>
      <c r="H44" s="10">
        <f t="shared" si="10"/>
        <v>0</v>
      </c>
      <c r="I44" s="10">
        <f t="shared" si="10"/>
        <v>0</v>
      </c>
      <c r="J44" s="10">
        <f t="shared" si="10"/>
        <v>0</v>
      </c>
      <c r="K44" s="10">
        <f t="shared" si="10"/>
        <v>0</v>
      </c>
    </row>
    <row r="45" spans="2:11" x14ac:dyDescent="0.25">
      <c r="B45" s="12"/>
      <c r="C45" s="13"/>
      <c r="D45" s="13">
        <v>1</v>
      </c>
      <c r="E45" s="13" t="s">
        <v>80</v>
      </c>
      <c r="F45" s="14">
        <v>0</v>
      </c>
      <c r="G45" s="14">
        <v>0</v>
      </c>
      <c r="H45" s="14">
        <v>0</v>
      </c>
      <c r="I45" s="14">
        <v>0</v>
      </c>
      <c r="J45" s="14">
        <v>0</v>
      </c>
      <c r="K45" s="15">
        <v>0</v>
      </c>
    </row>
    <row r="46" spans="2:11" ht="21.75" customHeight="1" x14ac:dyDescent="0.25">
      <c r="B46" s="12"/>
      <c r="C46" s="13"/>
      <c r="D46" s="13">
        <v>2</v>
      </c>
      <c r="E46" s="13" t="s">
        <v>81</v>
      </c>
      <c r="F46" s="14">
        <v>0</v>
      </c>
      <c r="G46" s="14">
        <v>0</v>
      </c>
      <c r="H46" s="14">
        <v>0</v>
      </c>
      <c r="I46" s="14">
        <v>0</v>
      </c>
      <c r="J46" s="14">
        <v>0</v>
      </c>
      <c r="K46" s="15">
        <v>0</v>
      </c>
    </row>
    <row r="47" spans="2:11" ht="15" customHeight="1" x14ac:dyDescent="0.25">
      <c r="B47" s="12"/>
      <c r="C47" s="25">
        <v>11</v>
      </c>
      <c r="D47" s="27" t="s">
        <v>35</v>
      </c>
      <c r="E47" s="39"/>
      <c r="F47" s="10">
        <f t="shared" ref="F47:K47" si="11">SUM(F48:F50)</f>
        <v>44543312</v>
      </c>
      <c r="G47" s="10">
        <f t="shared" si="11"/>
        <v>18156145.059999999</v>
      </c>
      <c r="H47" s="10">
        <f t="shared" si="11"/>
        <v>62699457.059999995</v>
      </c>
      <c r="I47" s="10">
        <f t="shared" si="11"/>
        <v>41956161.780000001</v>
      </c>
      <c r="J47" s="10">
        <f t="shared" si="11"/>
        <v>40298814.479999997</v>
      </c>
      <c r="K47" s="10">
        <f t="shared" si="11"/>
        <v>20743295.279999994</v>
      </c>
    </row>
    <row r="48" spans="2:11" x14ac:dyDescent="0.25">
      <c r="B48" s="12"/>
      <c r="C48" s="13"/>
      <c r="D48" s="13">
        <v>1</v>
      </c>
      <c r="E48" s="13" t="s">
        <v>82</v>
      </c>
      <c r="F48" s="14">
        <v>9874359</v>
      </c>
      <c r="G48" s="14">
        <v>2403567.46</v>
      </c>
      <c r="H48" s="14">
        <f>F48+G48</f>
        <v>12277926.460000001</v>
      </c>
      <c r="I48" s="14">
        <v>7207507.1100000013</v>
      </c>
      <c r="J48" s="14">
        <v>7011528.21</v>
      </c>
      <c r="K48" s="15">
        <f>+H48-I48</f>
        <v>5070419.3499999996</v>
      </c>
    </row>
    <row r="49" spans="2:11" x14ac:dyDescent="0.25">
      <c r="B49" s="12"/>
      <c r="C49" s="13"/>
      <c r="D49" s="13">
        <v>2</v>
      </c>
      <c r="E49" s="13" t="s">
        <v>83</v>
      </c>
      <c r="F49" s="14">
        <v>13081433</v>
      </c>
      <c r="G49" s="14">
        <v>8910656.8099999987</v>
      </c>
      <c r="H49" s="14">
        <f>F49+G49</f>
        <v>21992089.809999999</v>
      </c>
      <c r="I49" s="14">
        <v>20618267.770000003</v>
      </c>
      <c r="J49" s="14">
        <v>19708970.109999996</v>
      </c>
      <c r="K49" s="15">
        <f>+H49-I49</f>
        <v>1373822.0399999954</v>
      </c>
    </row>
    <row r="50" spans="2:11" ht="21.75" customHeight="1" x14ac:dyDescent="0.25">
      <c r="B50" s="12"/>
      <c r="C50" s="13"/>
      <c r="D50" s="13">
        <v>3</v>
      </c>
      <c r="E50" s="13" t="s">
        <v>84</v>
      </c>
      <c r="F50" s="14">
        <v>21587520</v>
      </c>
      <c r="G50" s="14">
        <v>6841920.7899999991</v>
      </c>
      <c r="H50" s="14">
        <f>F50+G50</f>
        <v>28429440.789999999</v>
      </c>
      <c r="I50" s="14">
        <v>14130386.9</v>
      </c>
      <c r="J50" s="14">
        <v>13578316.160000002</v>
      </c>
      <c r="K50" s="15">
        <f>+H50-I50</f>
        <v>14299053.889999999</v>
      </c>
    </row>
    <row r="51" spans="2:11" ht="15" customHeight="1" x14ac:dyDescent="0.25">
      <c r="B51" s="16"/>
      <c r="C51" s="36" t="s">
        <v>13</v>
      </c>
      <c r="D51" s="36"/>
      <c r="E51" s="37"/>
      <c r="F51" s="17">
        <f t="shared" ref="F51:K51" si="12">F9</f>
        <v>44543312</v>
      </c>
      <c r="G51" s="17">
        <f t="shared" si="12"/>
        <v>18156145.059999999</v>
      </c>
      <c r="H51" s="17">
        <f t="shared" si="12"/>
        <v>62699457.059999995</v>
      </c>
      <c r="I51" s="17">
        <f t="shared" si="12"/>
        <v>41956161.780000001</v>
      </c>
      <c r="J51" s="17">
        <f t="shared" si="12"/>
        <v>40298814.479999997</v>
      </c>
      <c r="K51" s="17">
        <f t="shared" si="12"/>
        <v>20743295.279999994</v>
      </c>
    </row>
    <row r="52" spans="2:11" x14ac:dyDescent="0.25">
      <c r="F52" s="4"/>
      <c r="G52" s="4"/>
      <c r="H52" s="4"/>
      <c r="I52" s="4"/>
      <c r="J52" s="4"/>
      <c r="K52" s="4"/>
    </row>
  </sheetData>
  <mergeCells count="20">
    <mergeCell ref="D47:E47"/>
    <mergeCell ref="D19:E19"/>
    <mergeCell ref="C9:E9"/>
    <mergeCell ref="B1:K1"/>
    <mergeCell ref="B2:K2"/>
    <mergeCell ref="B3:K3"/>
    <mergeCell ref="B4:K4"/>
    <mergeCell ref="B6:E8"/>
    <mergeCell ref="F6:J6"/>
    <mergeCell ref="K6:K7"/>
    <mergeCell ref="D38:E38"/>
    <mergeCell ref="C51:E51"/>
    <mergeCell ref="D11:E11"/>
    <mergeCell ref="D27:E27"/>
    <mergeCell ref="D14:E14"/>
    <mergeCell ref="D21:E21"/>
    <mergeCell ref="D31:E31"/>
    <mergeCell ref="D34:E34"/>
    <mergeCell ref="D41:E41"/>
    <mergeCell ref="D44:E44"/>
  </mergeCells>
  <printOptions horizontalCentered="1"/>
  <pageMargins left="0.72" right="0.35" top="0.63" bottom="0.19685039370078741" header="0" footer="0"/>
  <pageSetup scale="69" fitToHeight="0" orientation="landscape" horizontalDpi="300" verticalDpi="300" r:id="rId1"/>
  <headerFooter>
    <oddFooter>&amp;R&amp;10Programática/14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zoomScaleSheetLayoutView="100" workbookViewId="0">
      <selection activeCell="B3" sqref="B3:K3"/>
    </sheetView>
  </sheetViews>
  <sheetFormatPr baseColWidth="10" defaultRowHeight="15" x14ac:dyDescent="0.25"/>
  <cols>
    <col min="1" max="1" width="2.140625" style="1" customWidth="1"/>
    <col min="2" max="2" width="2.5703125" style="2" customWidth="1"/>
    <col min="3" max="3" width="3.28515625" style="2" customWidth="1"/>
    <col min="4" max="4" width="2.7109375" style="2" customWidth="1"/>
    <col min="5" max="5" width="70" style="2" customWidth="1"/>
    <col min="6" max="11" width="16.7109375" style="2" customWidth="1"/>
    <col min="12" max="12" width="1.7109375" customWidth="1"/>
  </cols>
  <sheetData>
    <row r="1" spans="2:12" x14ac:dyDescent="0.25">
      <c r="B1" s="28" t="s">
        <v>152</v>
      </c>
      <c r="C1" s="28"/>
      <c r="D1" s="28"/>
      <c r="E1" s="28"/>
      <c r="F1" s="28"/>
      <c r="G1" s="28"/>
      <c r="H1" s="28"/>
      <c r="I1" s="28"/>
      <c r="J1" s="28"/>
      <c r="K1" s="40"/>
      <c r="L1" s="6"/>
    </row>
    <row r="2" spans="2:12" x14ac:dyDescent="0.25">
      <c r="B2" s="28" t="s">
        <v>156</v>
      </c>
      <c r="C2" s="28"/>
      <c r="D2" s="28"/>
      <c r="E2" s="28"/>
      <c r="F2" s="28"/>
      <c r="G2" s="28"/>
      <c r="H2" s="28"/>
      <c r="I2" s="28"/>
      <c r="J2" s="28"/>
      <c r="K2" s="28"/>
      <c r="L2" s="6"/>
    </row>
    <row r="3" spans="2:12" x14ac:dyDescent="0.25">
      <c r="B3" s="28" t="s">
        <v>116</v>
      </c>
      <c r="C3" s="28"/>
      <c r="D3" s="28"/>
      <c r="E3" s="28"/>
      <c r="F3" s="28"/>
      <c r="G3" s="28"/>
      <c r="H3" s="28"/>
      <c r="I3" s="28"/>
      <c r="J3" s="28"/>
      <c r="K3" s="28"/>
      <c r="L3" s="6"/>
    </row>
    <row r="4" spans="2:12" x14ac:dyDescent="0.25">
      <c r="B4" s="28" t="s">
        <v>153</v>
      </c>
      <c r="C4" s="28"/>
      <c r="D4" s="28"/>
      <c r="E4" s="28"/>
      <c r="F4" s="28"/>
      <c r="G4" s="28"/>
      <c r="H4" s="28"/>
      <c r="I4" s="28"/>
      <c r="J4" s="28"/>
      <c r="K4" s="40"/>
      <c r="L4" s="6"/>
    </row>
    <row r="5" spans="2:12" s="1" customFormat="1" ht="2.25" customHeight="1" thickBot="1" x14ac:dyDescent="0.3">
      <c r="B5" s="7"/>
      <c r="C5" s="7" t="s">
        <v>0</v>
      </c>
      <c r="D5" s="7"/>
      <c r="E5" s="7"/>
      <c r="F5" s="7"/>
      <c r="G5" s="7"/>
      <c r="H5" s="7"/>
      <c r="I5" s="7"/>
      <c r="J5" s="7"/>
      <c r="K5" s="7"/>
    </row>
    <row r="6" spans="2:12" ht="15.75" thickBot="1" x14ac:dyDescent="0.3">
      <c r="B6" s="29" t="s">
        <v>1</v>
      </c>
      <c r="C6" s="30"/>
      <c r="D6" s="30"/>
      <c r="E6" s="30"/>
      <c r="F6" s="35" t="s">
        <v>2</v>
      </c>
      <c r="G6" s="35"/>
      <c r="H6" s="35"/>
      <c r="I6" s="35"/>
      <c r="J6" s="35"/>
      <c r="K6" s="35" t="s">
        <v>3</v>
      </c>
    </row>
    <row r="7" spans="2:12" ht="23.25" thickBot="1" x14ac:dyDescent="0.3">
      <c r="B7" s="31"/>
      <c r="C7" s="32"/>
      <c r="D7" s="32"/>
      <c r="E7" s="32"/>
      <c r="F7" s="8" t="s">
        <v>4</v>
      </c>
      <c r="G7" s="8" t="s">
        <v>5</v>
      </c>
      <c r="H7" s="8" t="s">
        <v>6</v>
      </c>
      <c r="I7" s="8" t="s">
        <v>7</v>
      </c>
      <c r="J7" s="8" t="s">
        <v>8</v>
      </c>
      <c r="K7" s="35"/>
    </row>
    <row r="8" spans="2:12" ht="15.75" customHeight="1" thickBot="1" x14ac:dyDescent="0.3">
      <c r="B8" s="33"/>
      <c r="C8" s="34"/>
      <c r="D8" s="34"/>
      <c r="E8" s="34"/>
      <c r="F8" s="8">
        <v>1</v>
      </c>
      <c r="G8" s="8">
        <v>2</v>
      </c>
      <c r="H8" s="8" t="s">
        <v>9</v>
      </c>
      <c r="I8" s="8">
        <v>4</v>
      </c>
      <c r="J8" s="8">
        <v>5</v>
      </c>
      <c r="K8" s="8" t="s">
        <v>10</v>
      </c>
    </row>
    <row r="9" spans="2:12" ht="12" customHeight="1" x14ac:dyDescent="0.25">
      <c r="B9" s="9">
        <v>3</v>
      </c>
      <c r="C9" s="27" t="s">
        <v>18</v>
      </c>
      <c r="D9" s="27"/>
      <c r="E9" s="39"/>
      <c r="F9" s="19">
        <f t="shared" ref="F9:K9" si="0">F10+F17+F22+F25+F30+F32+F37+F44+F47</f>
        <v>0</v>
      </c>
      <c r="G9" s="19">
        <f t="shared" si="0"/>
        <v>0</v>
      </c>
      <c r="H9" s="19">
        <f t="shared" si="0"/>
        <v>0</v>
      </c>
      <c r="I9" s="19">
        <f t="shared" si="0"/>
        <v>0</v>
      </c>
      <c r="J9" s="19">
        <f t="shared" si="0"/>
        <v>0</v>
      </c>
      <c r="K9" s="19">
        <f t="shared" si="0"/>
        <v>0</v>
      </c>
    </row>
    <row r="10" spans="2:12" ht="14.25" customHeight="1" x14ac:dyDescent="0.25">
      <c r="B10" s="12"/>
      <c r="C10" s="25">
        <v>1</v>
      </c>
      <c r="D10" s="27" t="s">
        <v>36</v>
      </c>
      <c r="E10" s="39"/>
      <c r="F10" s="10">
        <f t="shared" ref="F10:K10" si="1">SUM(F11:F16)</f>
        <v>0</v>
      </c>
      <c r="G10" s="10">
        <f t="shared" si="1"/>
        <v>0</v>
      </c>
      <c r="H10" s="10">
        <f t="shared" si="1"/>
        <v>0</v>
      </c>
      <c r="I10" s="10">
        <f t="shared" si="1"/>
        <v>0</v>
      </c>
      <c r="J10" s="10">
        <f t="shared" si="1"/>
        <v>0</v>
      </c>
      <c r="K10" s="10">
        <f t="shared" si="1"/>
        <v>0</v>
      </c>
    </row>
    <row r="11" spans="2:12" ht="22.5" x14ac:dyDescent="0.25">
      <c r="B11" s="12"/>
      <c r="C11" s="13"/>
      <c r="D11" s="13">
        <v>1</v>
      </c>
      <c r="E11" s="13" t="s">
        <v>85</v>
      </c>
      <c r="F11" s="14">
        <v>0</v>
      </c>
      <c r="G11" s="14">
        <v>0</v>
      </c>
      <c r="H11" s="14">
        <v>0</v>
      </c>
      <c r="I11" s="14">
        <v>0</v>
      </c>
      <c r="J11" s="14">
        <v>0</v>
      </c>
      <c r="K11" s="15">
        <v>0</v>
      </c>
    </row>
    <row r="12" spans="2:12" x14ac:dyDescent="0.25">
      <c r="B12" s="12"/>
      <c r="C12" s="13"/>
      <c r="D12" s="13">
        <v>2</v>
      </c>
      <c r="E12" s="13" t="s">
        <v>86</v>
      </c>
      <c r="F12" s="14">
        <v>0</v>
      </c>
      <c r="G12" s="14">
        <v>0</v>
      </c>
      <c r="H12" s="14">
        <v>0</v>
      </c>
      <c r="I12" s="14">
        <v>0</v>
      </c>
      <c r="J12" s="14">
        <v>0</v>
      </c>
      <c r="K12" s="15">
        <v>0</v>
      </c>
    </row>
    <row r="13" spans="2:12" ht="18" customHeight="1" x14ac:dyDescent="0.25">
      <c r="B13" s="12"/>
      <c r="C13" s="13"/>
      <c r="D13" s="13">
        <v>3</v>
      </c>
      <c r="E13" s="13" t="s">
        <v>87</v>
      </c>
      <c r="F13" s="14">
        <v>0</v>
      </c>
      <c r="G13" s="14">
        <v>0</v>
      </c>
      <c r="H13" s="14">
        <v>0</v>
      </c>
      <c r="I13" s="14">
        <v>0</v>
      </c>
      <c r="J13" s="14">
        <v>0</v>
      </c>
      <c r="K13" s="15">
        <v>0</v>
      </c>
    </row>
    <row r="14" spans="2:12" ht="18.75" customHeight="1" x14ac:dyDescent="0.25">
      <c r="B14" s="12"/>
      <c r="C14" s="13"/>
      <c r="D14" s="13">
        <v>4</v>
      </c>
      <c r="E14" s="13" t="s">
        <v>88</v>
      </c>
      <c r="F14" s="14">
        <v>0</v>
      </c>
      <c r="G14" s="14">
        <v>0</v>
      </c>
      <c r="H14" s="14">
        <v>0</v>
      </c>
      <c r="I14" s="14">
        <v>0</v>
      </c>
      <c r="J14" s="14">
        <v>0</v>
      </c>
      <c r="K14" s="15">
        <v>0</v>
      </c>
    </row>
    <row r="15" spans="2:12" ht="21.75" customHeight="1" x14ac:dyDescent="0.25">
      <c r="B15" s="12"/>
      <c r="C15" s="13"/>
      <c r="D15" s="13"/>
      <c r="E15" s="13" t="s">
        <v>89</v>
      </c>
      <c r="F15" s="14">
        <v>0</v>
      </c>
      <c r="G15" s="14">
        <v>0</v>
      </c>
      <c r="H15" s="14">
        <v>0</v>
      </c>
      <c r="I15" s="14">
        <v>0</v>
      </c>
      <c r="J15" s="14">
        <v>0</v>
      </c>
      <c r="K15" s="15">
        <v>0</v>
      </c>
    </row>
    <row r="16" spans="2:12" x14ac:dyDescent="0.25">
      <c r="B16" s="12"/>
      <c r="C16" s="13"/>
      <c r="D16" s="13">
        <v>5</v>
      </c>
      <c r="E16" s="13" t="s">
        <v>90</v>
      </c>
      <c r="F16" s="14">
        <v>0</v>
      </c>
      <c r="G16" s="14">
        <v>0</v>
      </c>
      <c r="H16" s="14">
        <v>0</v>
      </c>
      <c r="I16" s="14">
        <v>0</v>
      </c>
      <c r="J16" s="14">
        <v>0</v>
      </c>
      <c r="K16" s="15">
        <v>0</v>
      </c>
    </row>
    <row r="17" spans="2:11" x14ac:dyDescent="0.25">
      <c r="B17" s="12"/>
      <c r="C17" s="25">
        <v>2</v>
      </c>
      <c r="D17" s="27" t="s">
        <v>37</v>
      </c>
      <c r="E17" s="39"/>
      <c r="F17" s="10">
        <f t="shared" ref="F17:K17" si="2">SUM(F18:F21)</f>
        <v>0</v>
      </c>
      <c r="G17" s="10">
        <f t="shared" si="2"/>
        <v>0</v>
      </c>
      <c r="H17" s="10">
        <f t="shared" si="2"/>
        <v>0</v>
      </c>
      <c r="I17" s="10">
        <f t="shared" si="2"/>
        <v>0</v>
      </c>
      <c r="J17" s="10">
        <f t="shared" si="2"/>
        <v>0</v>
      </c>
      <c r="K17" s="10">
        <f t="shared" si="2"/>
        <v>0</v>
      </c>
    </row>
    <row r="18" spans="2:11" ht="18" customHeight="1" x14ac:dyDescent="0.25">
      <c r="B18" s="12"/>
      <c r="C18" s="13"/>
      <c r="D18" s="13">
        <v>1</v>
      </c>
      <c r="E18" s="13" t="s">
        <v>128</v>
      </c>
      <c r="F18" s="14">
        <v>0</v>
      </c>
      <c r="G18" s="14">
        <v>0</v>
      </c>
      <c r="H18" s="14">
        <v>0</v>
      </c>
      <c r="I18" s="14">
        <v>0</v>
      </c>
      <c r="J18" s="14">
        <v>0</v>
      </c>
      <c r="K18" s="15">
        <v>0</v>
      </c>
    </row>
    <row r="19" spans="2:11" x14ac:dyDescent="0.25">
      <c r="B19" s="12"/>
      <c r="C19" s="13"/>
      <c r="D19" s="13">
        <v>2</v>
      </c>
      <c r="E19" s="13" t="s">
        <v>91</v>
      </c>
      <c r="F19" s="14">
        <v>0</v>
      </c>
      <c r="G19" s="14">
        <v>0</v>
      </c>
      <c r="H19" s="14">
        <v>0</v>
      </c>
      <c r="I19" s="14">
        <v>0</v>
      </c>
      <c r="J19" s="14">
        <v>0</v>
      </c>
      <c r="K19" s="15">
        <v>0</v>
      </c>
    </row>
    <row r="20" spans="2:11" x14ac:dyDescent="0.25">
      <c r="B20" s="12"/>
      <c r="C20" s="13"/>
      <c r="D20" s="13">
        <v>3</v>
      </c>
      <c r="E20" s="13" t="s">
        <v>129</v>
      </c>
      <c r="F20" s="14">
        <v>0</v>
      </c>
      <c r="G20" s="14">
        <v>0</v>
      </c>
      <c r="H20" s="14">
        <v>0</v>
      </c>
      <c r="I20" s="14">
        <v>0</v>
      </c>
      <c r="J20" s="14">
        <v>0</v>
      </c>
      <c r="K20" s="15">
        <v>0</v>
      </c>
    </row>
    <row r="21" spans="2:11" ht="22.5" x14ac:dyDescent="0.25">
      <c r="B21" s="12"/>
      <c r="C21" s="13"/>
      <c r="D21" s="13">
        <v>4</v>
      </c>
      <c r="E21" s="13" t="s">
        <v>92</v>
      </c>
      <c r="F21" s="14">
        <v>0</v>
      </c>
      <c r="G21" s="14">
        <v>0</v>
      </c>
      <c r="H21" s="14">
        <v>0</v>
      </c>
      <c r="I21" s="14">
        <v>0</v>
      </c>
      <c r="J21" s="14">
        <v>0</v>
      </c>
      <c r="K21" s="15">
        <v>0</v>
      </c>
    </row>
    <row r="22" spans="2:11" x14ac:dyDescent="0.25">
      <c r="B22" s="12"/>
      <c r="C22" s="25">
        <v>3</v>
      </c>
      <c r="D22" s="27" t="s">
        <v>38</v>
      </c>
      <c r="E22" s="39"/>
      <c r="F22" s="10">
        <f t="shared" ref="F22:K22" si="3">SUM(F23:F24)</f>
        <v>0</v>
      </c>
      <c r="G22" s="10">
        <f t="shared" si="3"/>
        <v>0</v>
      </c>
      <c r="H22" s="10">
        <f t="shared" si="3"/>
        <v>0</v>
      </c>
      <c r="I22" s="10">
        <f t="shared" si="3"/>
        <v>0</v>
      </c>
      <c r="J22" s="10">
        <f t="shared" si="3"/>
        <v>0</v>
      </c>
      <c r="K22" s="10">
        <f t="shared" si="3"/>
        <v>0</v>
      </c>
    </row>
    <row r="23" spans="2:11" x14ac:dyDescent="0.25">
      <c r="B23" s="12"/>
      <c r="C23" s="13"/>
      <c r="D23" s="13">
        <v>1</v>
      </c>
      <c r="E23" s="13" t="s">
        <v>130</v>
      </c>
      <c r="F23" s="14">
        <v>0</v>
      </c>
      <c r="G23" s="14">
        <v>0</v>
      </c>
      <c r="H23" s="14">
        <v>0</v>
      </c>
      <c r="I23" s="14">
        <v>0</v>
      </c>
      <c r="J23" s="14">
        <v>0</v>
      </c>
      <c r="K23" s="15">
        <v>0</v>
      </c>
    </row>
    <row r="24" spans="2:11" x14ac:dyDescent="0.25">
      <c r="B24" s="12"/>
      <c r="C24" s="13"/>
      <c r="D24" s="13">
        <v>2</v>
      </c>
      <c r="E24" s="13" t="s">
        <v>93</v>
      </c>
      <c r="F24" s="14">
        <v>0</v>
      </c>
      <c r="G24" s="14">
        <v>0</v>
      </c>
      <c r="H24" s="14">
        <v>0</v>
      </c>
      <c r="I24" s="14">
        <v>0</v>
      </c>
      <c r="J24" s="14">
        <v>0</v>
      </c>
      <c r="K24" s="15">
        <v>0</v>
      </c>
    </row>
    <row r="25" spans="2:11" x14ac:dyDescent="0.25">
      <c r="B25" s="12"/>
      <c r="C25" s="25">
        <v>4</v>
      </c>
      <c r="D25" s="27" t="s">
        <v>39</v>
      </c>
      <c r="E25" s="39"/>
      <c r="F25" s="10">
        <f t="shared" ref="F25:K25" si="4">SUM(F26:F29)</f>
        <v>0</v>
      </c>
      <c r="G25" s="10">
        <f t="shared" si="4"/>
        <v>0</v>
      </c>
      <c r="H25" s="10">
        <f t="shared" si="4"/>
        <v>0</v>
      </c>
      <c r="I25" s="10">
        <f t="shared" si="4"/>
        <v>0</v>
      </c>
      <c r="J25" s="10">
        <f t="shared" si="4"/>
        <v>0</v>
      </c>
      <c r="K25" s="10">
        <f t="shared" si="4"/>
        <v>0</v>
      </c>
    </row>
    <row r="26" spans="2:11" ht="20.25" customHeight="1" x14ac:dyDescent="0.25">
      <c r="B26" s="12"/>
      <c r="C26" s="13"/>
      <c r="D26" s="13">
        <v>1</v>
      </c>
      <c r="E26" s="13" t="s">
        <v>94</v>
      </c>
      <c r="F26" s="14">
        <v>0</v>
      </c>
      <c r="G26" s="14">
        <v>0</v>
      </c>
      <c r="H26" s="14">
        <v>0</v>
      </c>
      <c r="I26" s="14">
        <v>0</v>
      </c>
      <c r="J26" s="14">
        <v>0</v>
      </c>
      <c r="K26" s="15">
        <v>0</v>
      </c>
    </row>
    <row r="27" spans="2:11" x14ac:dyDescent="0.25">
      <c r="B27" s="12"/>
      <c r="C27" s="13"/>
      <c r="D27" s="13">
        <v>3</v>
      </c>
      <c r="E27" s="13" t="s">
        <v>131</v>
      </c>
      <c r="F27" s="14">
        <v>0</v>
      </c>
      <c r="G27" s="14">
        <v>0</v>
      </c>
      <c r="H27" s="14">
        <v>0</v>
      </c>
      <c r="I27" s="14">
        <v>0</v>
      </c>
      <c r="J27" s="14">
        <v>0</v>
      </c>
      <c r="K27" s="15">
        <v>0</v>
      </c>
    </row>
    <row r="28" spans="2:11" x14ac:dyDescent="0.25">
      <c r="B28" s="12"/>
      <c r="C28" s="13"/>
      <c r="D28" s="13">
        <v>4</v>
      </c>
      <c r="E28" s="13" t="s">
        <v>132</v>
      </c>
      <c r="F28" s="14">
        <v>0</v>
      </c>
      <c r="G28" s="14">
        <v>0</v>
      </c>
      <c r="H28" s="14">
        <v>0</v>
      </c>
      <c r="I28" s="14">
        <v>0</v>
      </c>
      <c r="J28" s="14">
        <v>0</v>
      </c>
      <c r="K28" s="15">
        <v>0</v>
      </c>
    </row>
    <row r="29" spans="2:11" x14ac:dyDescent="0.25">
      <c r="B29" s="12"/>
      <c r="C29" s="13"/>
      <c r="D29" s="13">
        <v>5</v>
      </c>
      <c r="E29" s="13" t="s">
        <v>133</v>
      </c>
      <c r="F29" s="14">
        <v>0</v>
      </c>
      <c r="G29" s="14">
        <v>0</v>
      </c>
      <c r="H29" s="14">
        <v>0</v>
      </c>
      <c r="I29" s="14">
        <v>0</v>
      </c>
      <c r="J29" s="14">
        <v>0</v>
      </c>
      <c r="K29" s="15">
        <v>0</v>
      </c>
    </row>
    <row r="30" spans="2:11" x14ac:dyDescent="0.25">
      <c r="B30" s="12"/>
      <c r="C30" s="25">
        <v>5</v>
      </c>
      <c r="D30" s="27" t="s">
        <v>40</v>
      </c>
      <c r="E30" s="39"/>
      <c r="F30" s="10">
        <f t="shared" ref="F30:K30" si="5">SUM(F31)</f>
        <v>0</v>
      </c>
      <c r="G30" s="10">
        <f t="shared" si="5"/>
        <v>0</v>
      </c>
      <c r="H30" s="10">
        <f t="shared" si="5"/>
        <v>0</v>
      </c>
      <c r="I30" s="10">
        <f t="shared" si="5"/>
        <v>0</v>
      </c>
      <c r="J30" s="10">
        <f t="shared" si="5"/>
        <v>0</v>
      </c>
      <c r="K30" s="10">
        <f t="shared" si="5"/>
        <v>0</v>
      </c>
    </row>
    <row r="31" spans="2:11" ht="22.5" x14ac:dyDescent="0.25">
      <c r="B31" s="12"/>
      <c r="C31" s="13"/>
      <c r="D31" s="13">
        <v>2</v>
      </c>
      <c r="E31" s="13" t="s">
        <v>95</v>
      </c>
      <c r="F31" s="14">
        <v>0</v>
      </c>
      <c r="G31" s="14">
        <v>0</v>
      </c>
      <c r="H31" s="14">
        <v>0</v>
      </c>
      <c r="I31" s="14">
        <v>0</v>
      </c>
      <c r="J31" s="14">
        <v>0</v>
      </c>
      <c r="K31" s="15">
        <v>0</v>
      </c>
    </row>
    <row r="32" spans="2:11" ht="12.75" customHeight="1" x14ac:dyDescent="0.25">
      <c r="B32" s="12"/>
      <c r="C32" s="25">
        <v>6</v>
      </c>
      <c r="D32" s="27" t="s">
        <v>41</v>
      </c>
      <c r="E32" s="39"/>
      <c r="F32" s="10">
        <f t="shared" ref="F32:K32" si="6">SUM(F33:F36)</f>
        <v>0</v>
      </c>
      <c r="G32" s="10">
        <f t="shared" si="6"/>
        <v>0</v>
      </c>
      <c r="H32" s="10">
        <f t="shared" si="6"/>
        <v>0</v>
      </c>
      <c r="I32" s="10">
        <f t="shared" si="6"/>
        <v>0</v>
      </c>
      <c r="J32" s="10">
        <f t="shared" si="6"/>
        <v>0</v>
      </c>
      <c r="K32" s="10">
        <f t="shared" si="6"/>
        <v>0</v>
      </c>
    </row>
    <row r="33" spans="2:11" x14ac:dyDescent="0.25">
      <c r="B33" s="12"/>
      <c r="C33" s="13"/>
      <c r="D33" s="13">
        <v>1</v>
      </c>
      <c r="E33" s="13" t="s">
        <v>96</v>
      </c>
      <c r="F33" s="14">
        <v>0</v>
      </c>
      <c r="G33" s="14">
        <v>0</v>
      </c>
      <c r="H33" s="14">
        <v>0</v>
      </c>
      <c r="I33" s="14">
        <v>0</v>
      </c>
      <c r="J33" s="14">
        <v>0</v>
      </c>
      <c r="K33" s="15">
        <v>0</v>
      </c>
    </row>
    <row r="34" spans="2:11" x14ac:dyDescent="0.25">
      <c r="B34" s="12"/>
      <c r="C34" s="13"/>
      <c r="D34" s="13">
        <v>2</v>
      </c>
      <c r="E34" s="13" t="s">
        <v>97</v>
      </c>
      <c r="F34" s="14">
        <v>0</v>
      </c>
      <c r="G34" s="14">
        <v>0</v>
      </c>
      <c r="H34" s="14">
        <v>0</v>
      </c>
      <c r="I34" s="14">
        <v>0</v>
      </c>
      <c r="J34" s="14">
        <v>0</v>
      </c>
      <c r="K34" s="15">
        <v>0</v>
      </c>
    </row>
    <row r="35" spans="2:11" x14ac:dyDescent="0.25">
      <c r="B35" s="12"/>
      <c r="C35" s="13"/>
      <c r="D35" s="13">
        <v>3</v>
      </c>
      <c r="E35" s="13" t="s">
        <v>98</v>
      </c>
      <c r="F35" s="14">
        <v>0</v>
      </c>
      <c r="G35" s="14">
        <v>0</v>
      </c>
      <c r="H35" s="14">
        <v>0</v>
      </c>
      <c r="I35" s="14">
        <v>0</v>
      </c>
      <c r="J35" s="14">
        <v>0</v>
      </c>
      <c r="K35" s="15">
        <v>0</v>
      </c>
    </row>
    <row r="36" spans="2:11" x14ac:dyDescent="0.25">
      <c r="B36" s="12"/>
      <c r="C36" s="13"/>
      <c r="D36" s="13">
        <v>4</v>
      </c>
      <c r="E36" s="13" t="s">
        <v>99</v>
      </c>
      <c r="F36" s="14">
        <v>0</v>
      </c>
      <c r="G36" s="14">
        <v>0</v>
      </c>
      <c r="H36" s="14">
        <v>0</v>
      </c>
      <c r="I36" s="14">
        <v>0</v>
      </c>
      <c r="J36" s="14">
        <v>0</v>
      </c>
      <c r="K36" s="15">
        <v>0</v>
      </c>
    </row>
    <row r="37" spans="2:11" ht="12.75" customHeight="1" x14ac:dyDescent="0.25">
      <c r="B37" s="12"/>
      <c r="C37" s="25">
        <v>7</v>
      </c>
      <c r="D37" s="27" t="s">
        <v>42</v>
      </c>
      <c r="E37" s="39"/>
      <c r="F37" s="10">
        <f t="shared" ref="F37:K37" si="7">SUM(F38:F43)</f>
        <v>0</v>
      </c>
      <c r="G37" s="14">
        <f t="shared" si="7"/>
        <v>0</v>
      </c>
      <c r="H37" s="10">
        <f t="shared" si="7"/>
        <v>0</v>
      </c>
      <c r="I37" s="10">
        <f t="shared" si="7"/>
        <v>0</v>
      </c>
      <c r="J37" s="10">
        <f t="shared" si="7"/>
        <v>0</v>
      </c>
      <c r="K37" s="10">
        <f t="shared" si="7"/>
        <v>0</v>
      </c>
    </row>
    <row r="38" spans="2:11" x14ac:dyDescent="0.25">
      <c r="B38" s="12"/>
      <c r="C38" s="13"/>
      <c r="D38" s="13">
        <v>1</v>
      </c>
      <c r="E38" s="13" t="s">
        <v>134</v>
      </c>
      <c r="F38" s="14">
        <v>0</v>
      </c>
      <c r="G38" s="14">
        <v>0</v>
      </c>
      <c r="H38" s="14">
        <v>0</v>
      </c>
      <c r="I38" s="14">
        <v>0</v>
      </c>
      <c r="J38" s="14">
        <v>0</v>
      </c>
      <c r="K38" s="15">
        <v>0</v>
      </c>
    </row>
    <row r="39" spans="2:11" x14ac:dyDescent="0.25">
      <c r="B39" s="12"/>
      <c r="C39" s="13"/>
      <c r="D39" s="13">
        <v>2</v>
      </c>
      <c r="E39" s="13" t="s">
        <v>100</v>
      </c>
      <c r="F39" s="14">
        <v>0</v>
      </c>
      <c r="G39" s="14">
        <v>0</v>
      </c>
      <c r="H39" s="14">
        <v>0</v>
      </c>
      <c r="I39" s="14">
        <v>0</v>
      </c>
      <c r="J39" s="14">
        <v>0</v>
      </c>
      <c r="K39" s="15">
        <v>0</v>
      </c>
    </row>
    <row r="40" spans="2:11" ht="22.5" x14ac:dyDescent="0.25">
      <c r="B40" s="12"/>
      <c r="C40" s="13"/>
      <c r="D40" s="13">
        <v>3</v>
      </c>
      <c r="E40" s="13" t="s">
        <v>101</v>
      </c>
      <c r="F40" s="14">
        <v>0</v>
      </c>
      <c r="G40" s="14">
        <v>0</v>
      </c>
      <c r="H40" s="14">
        <v>0</v>
      </c>
      <c r="I40" s="14">
        <v>0</v>
      </c>
      <c r="J40" s="14">
        <v>0</v>
      </c>
      <c r="K40" s="15">
        <v>0</v>
      </c>
    </row>
    <row r="41" spans="2:11" x14ac:dyDescent="0.25">
      <c r="B41" s="12"/>
      <c r="C41" s="13"/>
      <c r="D41" s="13">
        <v>4</v>
      </c>
      <c r="E41" s="13" t="s">
        <v>102</v>
      </c>
      <c r="F41" s="14">
        <v>0</v>
      </c>
      <c r="G41" s="14">
        <v>0</v>
      </c>
      <c r="H41" s="14">
        <v>0</v>
      </c>
      <c r="I41" s="14">
        <v>0</v>
      </c>
      <c r="J41" s="14">
        <v>0</v>
      </c>
      <c r="K41" s="15">
        <v>0</v>
      </c>
    </row>
    <row r="42" spans="2:11" x14ac:dyDescent="0.25">
      <c r="B42" s="12"/>
      <c r="C42" s="13"/>
      <c r="D42" s="13">
        <v>5</v>
      </c>
      <c r="E42" s="13" t="s">
        <v>103</v>
      </c>
      <c r="F42" s="14">
        <v>0</v>
      </c>
      <c r="G42" s="14">
        <v>0</v>
      </c>
      <c r="H42" s="14">
        <v>0</v>
      </c>
      <c r="I42" s="14">
        <v>0</v>
      </c>
      <c r="J42" s="14">
        <v>0</v>
      </c>
      <c r="K42" s="15">
        <v>0</v>
      </c>
    </row>
    <row r="43" spans="2:11" ht="22.5" x14ac:dyDescent="0.25">
      <c r="B43" s="12"/>
      <c r="C43" s="13"/>
      <c r="D43" s="13">
        <v>6</v>
      </c>
      <c r="E43" s="13" t="s">
        <v>135</v>
      </c>
      <c r="F43" s="14">
        <v>0</v>
      </c>
      <c r="G43" s="14">
        <v>0</v>
      </c>
      <c r="H43" s="14">
        <v>0</v>
      </c>
      <c r="I43" s="14">
        <v>0</v>
      </c>
      <c r="J43" s="14">
        <v>0</v>
      </c>
      <c r="K43" s="15">
        <v>0</v>
      </c>
    </row>
    <row r="44" spans="2:11" ht="12.75" customHeight="1" x14ac:dyDescent="0.25">
      <c r="B44" s="12"/>
      <c r="C44" s="25">
        <v>9</v>
      </c>
      <c r="D44" s="27" t="s">
        <v>44</v>
      </c>
      <c r="E44" s="39"/>
      <c r="F44" s="10">
        <f t="shared" ref="F44:K44" si="8">SUM(F45:F46)</f>
        <v>0</v>
      </c>
      <c r="G44" s="10">
        <f t="shared" si="8"/>
        <v>0</v>
      </c>
      <c r="H44" s="10">
        <f t="shared" si="8"/>
        <v>0</v>
      </c>
      <c r="I44" s="10">
        <f t="shared" si="8"/>
        <v>0</v>
      </c>
      <c r="J44" s="10">
        <f t="shared" si="8"/>
        <v>0</v>
      </c>
      <c r="K44" s="10">
        <f t="shared" si="8"/>
        <v>0</v>
      </c>
    </row>
    <row r="45" spans="2:11" x14ac:dyDescent="0.25">
      <c r="B45" s="12"/>
      <c r="C45" s="13"/>
      <c r="D45" s="13">
        <v>1</v>
      </c>
      <c r="E45" s="13" t="s">
        <v>104</v>
      </c>
      <c r="F45" s="14">
        <v>0</v>
      </c>
      <c r="G45" s="14">
        <v>0</v>
      </c>
      <c r="H45" s="14">
        <v>0</v>
      </c>
      <c r="I45" s="14">
        <v>0</v>
      </c>
      <c r="J45" s="14">
        <v>0</v>
      </c>
      <c r="K45" s="15">
        <v>0</v>
      </c>
    </row>
    <row r="46" spans="2:11" ht="22.5" x14ac:dyDescent="0.25">
      <c r="B46" s="12"/>
      <c r="C46" s="13"/>
      <c r="D46" s="13">
        <v>2</v>
      </c>
      <c r="E46" s="13" t="s">
        <v>105</v>
      </c>
      <c r="F46" s="14">
        <v>0</v>
      </c>
      <c r="G46" s="14">
        <v>0</v>
      </c>
      <c r="H46" s="14">
        <v>0</v>
      </c>
      <c r="I46" s="14">
        <v>0</v>
      </c>
      <c r="J46" s="14">
        <v>0</v>
      </c>
      <c r="K46" s="15">
        <v>0</v>
      </c>
    </row>
    <row r="47" spans="2:11" x14ac:dyDescent="0.25">
      <c r="B47" s="12"/>
      <c r="C47" s="25">
        <v>10</v>
      </c>
      <c r="D47" s="27" t="s">
        <v>45</v>
      </c>
      <c r="E47" s="39"/>
      <c r="F47" s="10">
        <f t="shared" ref="F47:K47" si="9">SUM(F48:F49)</f>
        <v>0</v>
      </c>
      <c r="G47" s="10">
        <f t="shared" si="9"/>
        <v>0</v>
      </c>
      <c r="H47" s="10">
        <f t="shared" si="9"/>
        <v>0</v>
      </c>
      <c r="I47" s="10">
        <f t="shared" si="9"/>
        <v>0</v>
      </c>
      <c r="J47" s="10">
        <f t="shared" si="9"/>
        <v>0</v>
      </c>
      <c r="K47" s="10">
        <f t="shared" si="9"/>
        <v>0</v>
      </c>
    </row>
    <row r="48" spans="2:11" ht="18.75" customHeight="1" x14ac:dyDescent="0.25">
      <c r="B48" s="12"/>
      <c r="C48" s="13"/>
      <c r="D48" s="13">
        <v>1</v>
      </c>
      <c r="E48" s="13" t="s">
        <v>106</v>
      </c>
      <c r="F48" s="14">
        <v>0</v>
      </c>
      <c r="G48" s="14">
        <v>0</v>
      </c>
      <c r="H48" s="14">
        <v>0</v>
      </c>
      <c r="I48" s="14">
        <v>0</v>
      </c>
      <c r="J48" s="14">
        <v>0</v>
      </c>
      <c r="K48" s="15">
        <v>0</v>
      </c>
    </row>
    <row r="49" spans="2:11" x14ac:dyDescent="0.25">
      <c r="B49" s="12"/>
      <c r="C49" s="13"/>
      <c r="D49" s="13">
        <v>2</v>
      </c>
      <c r="E49" s="13" t="s">
        <v>136</v>
      </c>
      <c r="F49" s="14">
        <v>0</v>
      </c>
      <c r="G49" s="14">
        <v>0</v>
      </c>
      <c r="H49" s="14">
        <v>0</v>
      </c>
      <c r="I49" s="14">
        <v>0</v>
      </c>
      <c r="J49" s="14">
        <v>0</v>
      </c>
      <c r="K49" s="15">
        <v>0</v>
      </c>
    </row>
    <row r="50" spans="2:11" x14ac:dyDescent="0.25">
      <c r="B50" s="16"/>
      <c r="C50" s="36" t="s">
        <v>14</v>
      </c>
      <c r="D50" s="36"/>
      <c r="E50" s="37"/>
      <c r="F50" s="17">
        <f t="shared" ref="F50:K50" si="10">F9</f>
        <v>0</v>
      </c>
      <c r="G50" s="17">
        <f t="shared" si="10"/>
        <v>0</v>
      </c>
      <c r="H50" s="17">
        <f t="shared" si="10"/>
        <v>0</v>
      </c>
      <c r="I50" s="17">
        <f t="shared" si="10"/>
        <v>0</v>
      </c>
      <c r="J50" s="17">
        <f t="shared" si="10"/>
        <v>0</v>
      </c>
      <c r="K50" s="17">
        <f t="shared" si="10"/>
        <v>0</v>
      </c>
    </row>
    <row r="51" spans="2:11" ht="9" customHeight="1" x14ac:dyDescent="0.25">
      <c r="F51" s="4"/>
      <c r="G51" s="4"/>
      <c r="H51" s="4"/>
      <c r="I51" s="4"/>
      <c r="J51" s="4"/>
      <c r="K51" s="4"/>
    </row>
    <row r="52" spans="2:11" ht="15" customHeight="1" x14ac:dyDescent="0.25"/>
    <row r="53" spans="2:11" ht="15" customHeight="1" x14ac:dyDescent="0.25"/>
  </sheetData>
  <mergeCells count="18">
    <mergeCell ref="D25:E25"/>
    <mergeCell ref="B1:K1"/>
    <mergeCell ref="B2:K2"/>
    <mergeCell ref="B3:K3"/>
    <mergeCell ref="B4:K4"/>
    <mergeCell ref="B6:E8"/>
    <mergeCell ref="F6:J6"/>
    <mergeCell ref="K6:K7"/>
    <mergeCell ref="C50:E50"/>
    <mergeCell ref="D44:E44"/>
    <mergeCell ref="D47:E47"/>
    <mergeCell ref="C9:E9"/>
    <mergeCell ref="D10:E10"/>
    <mergeCell ref="D30:E30"/>
    <mergeCell ref="D32:E32"/>
    <mergeCell ref="D37:E37"/>
    <mergeCell ref="D17:E17"/>
    <mergeCell ref="D22:E22"/>
  </mergeCells>
  <printOptions horizontalCentered="1"/>
  <pageMargins left="0.7" right="0.28999999999999998" top="0.59055118110236227" bottom="0.19685039370078741" header="0" footer="0"/>
  <pageSetup scale="69" fitToHeight="0" orientation="landscape" horizontalDpi="300" verticalDpi="300" r:id="rId1"/>
  <headerFooter>
    <oddFooter>&amp;R&amp;10Programática/15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BreakPreview" topLeftCell="A31" zoomScale="98" zoomScaleSheetLayoutView="98" workbookViewId="0">
      <selection activeCell="B4" sqref="B4:K4"/>
    </sheetView>
  </sheetViews>
  <sheetFormatPr baseColWidth="10" defaultRowHeight="15" x14ac:dyDescent="0.25"/>
  <cols>
    <col min="1" max="1" width="2.140625" style="1" customWidth="1"/>
    <col min="2" max="4" width="2.7109375" style="2" customWidth="1"/>
    <col min="5" max="5" width="62.7109375" style="2" customWidth="1"/>
    <col min="6" max="10" width="16.7109375" style="2" customWidth="1"/>
    <col min="11" max="11" width="15.85546875" style="2" customWidth="1"/>
    <col min="12" max="12" width="1.7109375" customWidth="1"/>
  </cols>
  <sheetData>
    <row r="1" spans="2:11" ht="18" customHeight="1" x14ac:dyDescent="0.25">
      <c r="B1" s="28" t="s">
        <v>152</v>
      </c>
      <c r="C1" s="28"/>
      <c r="D1" s="28"/>
      <c r="E1" s="28"/>
      <c r="F1" s="28"/>
      <c r="G1" s="28"/>
      <c r="H1" s="28"/>
      <c r="I1" s="28"/>
      <c r="J1" s="28"/>
      <c r="K1" s="40"/>
    </row>
    <row r="2" spans="2:11" ht="18" customHeight="1" x14ac:dyDescent="0.25">
      <c r="B2" s="28" t="s">
        <v>154</v>
      </c>
      <c r="C2" s="28"/>
      <c r="D2" s="28"/>
      <c r="E2" s="28"/>
      <c r="F2" s="28"/>
      <c r="G2" s="28"/>
      <c r="H2" s="28"/>
      <c r="I2" s="28"/>
      <c r="J2" s="28"/>
      <c r="K2" s="28"/>
    </row>
    <row r="3" spans="2:11" ht="18" customHeight="1" x14ac:dyDescent="0.25">
      <c r="B3" s="28" t="s">
        <v>116</v>
      </c>
      <c r="C3" s="28"/>
      <c r="D3" s="28"/>
      <c r="E3" s="28"/>
      <c r="F3" s="28"/>
      <c r="G3" s="28"/>
      <c r="H3" s="28"/>
      <c r="I3" s="28"/>
      <c r="J3" s="28"/>
      <c r="K3" s="28"/>
    </row>
    <row r="4" spans="2:11" ht="18" customHeight="1" x14ac:dyDescent="0.25">
      <c r="B4" s="28" t="s">
        <v>153</v>
      </c>
      <c r="C4" s="28"/>
      <c r="D4" s="28"/>
      <c r="E4" s="28"/>
      <c r="F4" s="28"/>
      <c r="G4" s="28"/>
      <c r="H4" s="28"/>
      <c r="I4" s="28"/>
      <c r="J4" s="28"/>
      <c r="K4" s="40"/>
    </row>
    <row r="5" spans="2:11" s="1" customFormat="1" ht="2.25" customHeight="1" thickBot="1" x14ac:dyDescent="0.3">
      <c r="B5" s="7"/>
      <c r="C5" s="7" t="s">
        <v>0</v>
      </c>
      <c r="D5" s="7"/>
      <c r="E5" s="7"/>
      <c r="F5" s="7"/>
      <c r="G5" s="7"/>
      <c r="H5" s="7"/>
      <c r="I5" s="7"/>
      <c r="J5" s="7"/>
      <c r="K5" s="7"/>
    </row>
    <row r="6" spans="2:11" ht="15.75" thickBot="1" x14ac:dyDescent="0.3">
      <c r="B6" s="29" t="s">
        <v>1</v>
      </c>
      <c r="C6" s="30"/>
      <c r="D6" s="30"/>
      <c r="E6" s="30"/>
      <c r="F6" s="35" t="s">
        <v>2</v>
      </c>
      <c r="G6" s="35"/>
      <c r="H6" s="35"/>
      <c r="I6" s="35"/>
      <c r="J6" s="35"/>
      <c r="K6" s="35" t="s">
        <v>3</v>
      </c>
    </row>
    <row r="7" spans="2:11" ht="23.25" thickBot="1" x14ac:dyDescent="0.3">
      <c r="B7" s="31"/>
      <c r="C7" s="32"/>
      <c r="D7" s="32"/>
      <c r="E7" s="32"/>
      <c r="F7" s="8" t="s">
        <v>4</v>
      </c>
      <c r="G7" s="8" t="s">
        <v>5</v>
      </c>
      <c r="H7" s="8" t="s">
        <v>6</v>
      </c>
      <c r="I7" s="8" t="s">
        <v>7</v>
      </c>
      <c r="J7" s="8" t="s">
        <v>8</v>
      </c>
      <c r="K7" s="35"/>
    </row>
    <row r="8" spans="2:11" ht="15.75" customHeight="1" thickBot="1" x14ac:dyDescent="0.3">
      <c r="B8" s="33"/>
      <c r="C8" s="34"/>
      <c r="D8" s="34"/>
      <c r="E8" s="34"/>
      <c r="F8" s="8">
        <v>1</v>
      </c>
      <c r="G8" s="8">
        <v>2</v>
      </c>
      <c r="H8" s="8" t="s">
        <v>9</v>
      </c>
      <c r="I8" s="8">
        <v>4</v>
      </c>
      <c r="J8" s="8">
        <v>5</v>
      </c>
      <c r="K8" s="8" t="s">
        <v>10</v>
      </c>
    </row>
    <row r="9" spans="2:11" ht="15" customHeight="1" x14ac:dyDescent="0.25">
      <c r="B9" s="9">
        <v>4</v>
      </c>
      <c r="C9" s="27" t="s">
        <v>19</v>
      </c>
      <c r="D9" s="27"/>
      <c r="E9" s="39"/>
      <c r="F9" s="10">
        <f t="shared" ref="F9:K9" si="0">F11+F15+F23+F27+F32+F35+F19+F21</f>
        <v>0</v>
      </c>
      <c r="G9" s="10">
        <f t="shared" si="0"/>
        <v>0</v>
      </c>
      <c r="H9" s="10">
        <f t="shared" si="0"/>
        <v>0</v>
      </c>
      <c r="I9" s="10">
        <f t="shared" si="0"/>
        <v>0</v>
      </c>
      <c r="J9" s="10">
        <f t="shared" si="0"/>
        <v>0</v>
      </c>
      <c r="K9" s="10">
        <f t="shared" si="0"/>
        <v>0</v>
      </c>
    </row>
    <row r="10" spans="2:11" ht="15" customHeight="1" x14ac:dyDescent="0.25">
      <c r="B10" s="12"/>
      <c r="C10" s="13"/>
      <c r="D10" s="13"/>
      <c r="E10" s="13"/>
      <c r="F10" s="14"/>
      <c r="G10" s="14"/>
      <c r="H10" s="14"/>
      <c r="I10" s="14"/>
      <c r="J10" s="14"/>
      <c r="K10" s="15"/>
    </row>
    <row r="11" spans="2:11" ht="15" customHeight="1" x14ac:dyDescent="0.25">
      <c r="B11" s="12"/>
      <c r="C11" s="25">
        <v>1</v>
      </c>
      <c r="D11" s="27" t="s">
        <v>46</v>
      </c>
      <c r="E11" s="39"/>
      <c r="F11" s="10">
        <f t="shared" ref="F11:K11" si="1">SUM(F12:F14)</f>
        <v>0</v>
      </c>
      <c r="G11" s="10">
        <f t="shared" si="1"/>
        <v>0</v>
      </c>
      <c r="H11" s="10">
        <f t="shared" si="1"/>
        <v>0</v>
      </c>
      <c r="I11" s="10">
        <f t="shared" si="1"/>
        <v>0</v>
      </c>
      <c r="J11" s="10">
        <f t="shared" si="1"/>
        <v>0</v>
      </c>
      <c r="K11" s="10">
        <f t="shared" si="1"/>
        <v>0</v>
      </c>
    </row>
    <row r="12" spans="2:11" ht="15" customHeight="1" x14ac:dyDescent="0.25">
      <c r="B12" s="12"/>
      <c r="C12" s="25"/>
      <c r="D12" s="13">
        <v>1</v>
      </c>
      <c r="E12" s="13" t="s">
        <v>137</v>
      </c>
      <c r="F12" s="14">
        <v>0</v>
      </c>
      <c r="G12" s="14">
        <v>0</v>
      </c>
      <c r="H12" s="14">
        <v>0</v>
      </c>
      <c r="I12" s="14">
        <v>0</v>
      </c>
      <c r="J12" s="14">
        <v>0</v>
      </c>
      <c r="K12" s="15">
        <v>0</v>
      </c>
    </row>
    <row r="13" spans="2:11" ht="15" customHeight="1" x14ac:dyDescent="0.25">
      <c r="B13" s="12"/>
      <c r="C13" s="25"/>
      <c r="D13" s="13">
        <v>2</v>
      </c>
      <c r="E13" s="13" t="s">
        <v>138</v>
      </c>
      <c r="F13" s="14">
        <v>0</v>
      </c>
      <c r="G13" s="14">
        <v>0</v>
      </c>
      <c r="H13" s="14">
        <v>0</v>
      </c>
      <c r="I13" s="14">
        <v>0</v>
      </c>
      <c r="J13" s="14">
        <v>0</v>
      </c>
      <c r="K13" s="15">
        <v>0</v>
      </c>
    </row>
    <row r="14" spans="2:11" ht="15" customHeight="1" x14ac:dyDescent="0.25">
      <c r="B14" s="12"/>
      <c r="C14" s="13"/>
      <c r="D14" s="13">
        <v>3</v>
      </c>
      <c r="E14" s="13" t="s">
        <v>107</v>
      </c>
      <c r="F14" s="14">
        <v>0</v>
      </c>
      <c r="G14" s="14">
        <v>0</v>
      </c>
      <c r="H14" s="14">
        <v>0</v>
      </c>
      <c r="I14" s="14">
        <v>0</v>
      </c>
      <c r="J14" s="14">
        <v>0</v>
      </c>
      <c r="K14" s="15">
        <v>0</v>
      </c>
    </row>
    <row r="15" spans="2:11" ht="15" customHeight="1" x14ac:dyDescent="0.25">
      <c r="B15" s="12"/>
      <c r="C15" s="25">
        <v>2</v>
      </c>
      <c r="D15" s="27" t="s">
        <v>47</v>
      </c>
      <c r="E15" s="39"/>
      <c r="F15" s="10">
        <f t="shared" ref="F15:K15" si="2">SUM(F16:F18)</f>
        <v>0</v>
      </c>
      <c r="G15" s="10">
        <f t="shared" si="2"/>
        <v>0</v>
      </c>
      <c r="H15" s="10">
        <f t="shared" si="2"/>
        <v>0</v>
      </c>
      <c r="I15" s="10">
        <f t="shared" si="2"/>
        <v>0</v>
      </c>
      <c r="J15" s="10">
        <f t="shared" si="2"/>
        <v>0</v>
      </c>
      <c r="K15" s="10">
        <f t="shared" si="2"/>
        <v>0</v>
      </c>
    </row>
    <row r="16" spans="2:11" ht="15" customHeight="1" x14ac:dyDescent="0.25">
      <c r="B16" s="12"/>
      <c r="C16" s="13"/>
      <c r="D16" s="13">
        <v>3</v>
      </c>
      <c r="E16" s="13" t="s">
        <v>108</v>
      </c>
      <c r="F16" s="14">
        <v>0</v>
      </c>
      <c r="G16" s="14">
        <v>0</v>
      </c>
      <c r="H16" s="14">
        <v>0</v>
      </c>
      <c r="I16" s="14">
        <v>0</v>
      </c>
      <c r="J16" s="14">
        <v>0</v>
      </c>
      <c r="K16" s="15">
        <v>0</v>
      </c>
    </row>
    <row r="17" spans="2:11" ht="15" customHeight="1" x14ac:dyDescent="0.25">
      <c r="B17" s="12"/>
      <c r="C17" s="13"/>
      <c r="D17" s="13">
        <v>4</v>
      </c>
      <c r="E17" s="13" t="s">
        <v>139</v>
      </c>
      <c r="F17" s="14">
        <v>0</v>
      </c>
      <c r="G17" s="14">
        <v>0</v>
      </c>
      <c r="H17" s="14">
        <v>0</v>
      </c>
      <c r="I17" s="14">
        <v>0</v>
      </c>
      <c r="J17" s="14">
        <v>0</v>
      </c>
      <c r="K17" s="15">
        <v>0</v>
      </c>
    </row>
    <row r="18" spans="2:11" ht="15" customHeight="1" x14ac:dyDescent="0.25">
      <c r="B18" s="12"/>
      <c r="C18" s="13"/>
      <c r="D18" s="13">
        <v>5</v>
      </c>
      <c r="E18" s="13" t="s">
        <v>140</v>
      </c>
      <c r="F18" s="14">
        <v>0</v>
      </c>
      <c r="G18" s="14">
        <v>0</v>
      </c>
      <c r="H18" s="14">
        <v>0</v>
      </c>
      <c r="I18" s="14">
        <v>0</v>
      </c>
      <c r="J18" s="14">
        <v>0</v>
      </c>
      <c r="K18" s="15">
        <v>0</v>
      </c>
    </row>
    <row r="19" spans="2:11" ht="15" customHeight="1" x14ac:dyDescent="0.25">
      <c r="B19" s="12"/>
      <c r="C19" s="25">
        <v>3</v>
      </c>
      <c r="D19" s="27" t="s">
        <v>141</v>
      </c>
      <c r="E19" s="39"/>
      <c r="F19" s="10">
        <f t="shared" ref="F19:K19" si="3">+F20</f>
        <v>0</v>
      </c>
      <c r="G19" s="10">
        <f t="shared" si="3"/>
        <v>0</v>
      </c>
      <c r="H19" s="10">
        <f t="shared" si="3"/>
        <v>0</v>
      </c>
      <c r="I19" s="10">
        <f t="shared" si="3"/>
        <v>0</v>
      </c>
      <c r="J19" s="10">
        <f t="shared" si="3"/>
        <v>0</v>
      </c>
      <c r="K19" s="10">
        <f t="shared" si="3"/>
        <v>0</v>
      </c>
    </row>
    <row r="20" spans="2:11" ht="22.5" x14ac:dyDescent="0.25">
      <c r="B20" s="12"/>
      <c r="C20" s="13"/>
      <c r="D20" s="13">
        <v>1</v>
      </c>
      <c r="E20" s="13" t="s">
        <v>142</v>
      </c>
      <c r="F20" s="14">
        <v>0</v>
      </c>
      <c r="G20" s="14">
        <v>0</v>
      </c>
      <c r="H20" s="14">
        <v>0</v>
      </c>
      <c r="I20" s="14">
        <v>0</v>
      </c>
      <c r="J20" s="14">
        <v>0</v>
      </c>
      <c r="K20" s="15">
        <v>0</v>
      </c>
    </row>
    <row r="21" spans="2:11" ht="15" customHeight="1" x14ac:dyDescent="0.25">
      <c r="B21" s="12"/>
      <c r="C21" s="25">
        <v>4</v>
      </c>
      <c r="D21" s="27" t="s">
        <v>143</v>
      </c>
      <c r="E21" s="39"/>
      <c r="F21" s="10">
        <f t="shared" ref="F21:K21" si="4">+F22</f>
        <v>0</v>
      </c>
      <c r="G21" s="10">
        <f t="shared" si="4"/>
        <v>0</v>
      </c>
      <c r="H21" s="10">
        <f t="shared" si="4"/>
        <v>0</v>
      </c>
      <c r="I21" s="10">
        <f t="shared" si="4"/>
        <v>0</v>
      </c>
      <c r="J21" s="10">
        <f t="shared" si="4"/>
        <v>0</v>
      </c>
      <c r="K21" s="10">
        <f t="shared" si="4"/>
        <v>0</v>
      </c>
    </row>
    <row r="22" spans="2:11" ht="21.75" customHeight="1" x14ac:dyDescent="0.25">
      <c r="B22" s="12"/>
      <c r="C22" s="13"/>
      <c r="D22" s="13">
        <v>1</v>
      </c>
      <c r="E22" s="13" t="s">
        <v>144</v>
      </c>
      <c r="F22" s="14">
        <v>0</v>
      </c>
      <c r="G22" s="14">
        <v>0</v>
      </c>
      <c r="H22" s="14">
        <v>0</v>
      </c>
      <c r="I22" s="14">
        <v>0</v>
      </c>
      <c r="J22" s="14">
        <v>0</v>
      </c>
      <c r="K22" s="15">
        <v>0</v>
      </c>
    </row>
    <row r="23" spans="2:11" ht="15" customHeight="1" x14ac:dyDescent="0.25">
      <c r="B23" s="12"/>
      <c r="C23" s="25">
        <v>6</v>
      </c>
      <c r="D23" s="27" t="s">
        <v>48</v>
      </c>
      <c r="E23" s="39"/>
      <c r="F23" s="10">
        <f t="shared" ref="F23:K23" si="5">SUM(F24:F26)</f>
        <v>0</v>
      </c>
      <c r="G23" s="10">
        <f t="shared" si="5"/>
        <v>0</v>
      </c>
      <c r="H23" s="10">
        <f t="shared" si="5"/>
        <v>0</v>
      </c>
      <c r="I23" s="10">
        <f t="shared" si="5"/>
        <v>0</v>
      </c>
      <c r="J23" s="10">
        <f t="shared" si="5"/>
        <v>0</v>
      </c>
      <c r="K23" s="10">
        <f t="shared" si="5"/>
        <v>0</v>
      </c>
    </row>
    <row r="24" spans="2:11" ht="22.5" x14ac:dyDescent="0.25">
      <c r="B24" s="12"/>
      <c r="C24" s="13"/>
      <c r="D24" s="13">
        <v>1</v>
      </c>
      <c r="E24" s="13" t="s">
        <v>145</v>
      </c>
      <c r="F24" s="14">
        <v>0</v>
      </c>
      <c r="G24" s="14">
        <v>0</v>
      </c>
      <c r="H24" s="14">
        <v>0</v>
      </c>
      <c r="I24" s="14">
        <v>0</v>
      </c>
      <c r="J24" s="14">
        <v>0</v>
      </c>
      <c r="K24" s="15">
        <v>0</v>
      </c>
    </row>
    <row r="25" spans="2:11" ht="21.75" customHeight="1" x14ac:dyDescent="0.25">
      <c r="B25" s="12"/>
      <c r="C25" s="13"/>
      <c r="D25" s="13">
        <v>2</v>
      </c>
      <c r="E25" s="13" t="s">
        <v>109</v>
      </c>
      <c r="F25" s="14">
        <v>0</v>
      </c>
      <c r="G25" s="14">
        <v>0</v>
      </c>
      <c r="H25" s="14">
        <v>0</v>
      </c>
      <c r="I25" s="14">
        <v>0</v>
      </c>
      <c r="J25" s="14">
        <v>0</v>
      </c>
      <c r="K25" s="15">
        <v>0</v>
      </c>
    </row>
    <row r="26" spans="2:11" x14ac:dyDescent="0.25">
      <c r="B26" s="12"/>
      <c r="C26" s="13"/>
      <c r="D26" s="13">
        <v>3</v>
      </c>
      <c r="E26" s="13" t="s">
        <v>146</v>
      </c>
      <c r="F26" s="14">
        <v>0</v>
      </c>
      <c r="G26" s="14">
        <v>0</v>
      </c>
      <c r="H26" s="14">
        <v>0</v>
      </c>
      <c r="I26" s="14">
        <v>0</v>
      </c>
      <c r="J26" s="14">
        <v>0</v>
      </c>
      <c r="K26" s="15">
        <v>0</v>
      </c>
    </row>
    <row r="27" spans="2:11" ht="21.75" customHeight="1" x14ac:dyDescent="0.25">
      <c r="B27" s="12"/>
      <c r="C27" s="25">
        <v>7</v>
      </c>
      <c r="D27" s="27" t="s">
        <v>49</v>
      </c>
      <c r="E27" s="39"/>
      <c r="F27" s="10">
        <f t="shared" ref="F27:K27" si="6">SUM(F28:F30)</f>
        <v>0</v>
      </c>
      <c r="G27" s="10">
        <f t="shared" si="6"/>
        <v>0</v>
      </c>
      <c r="H27" s="10">
        <f t="shared" si="6"/>
        <v>0</v>
      </c>
      <c r="I27" s="10">
        <f t="shared" si="6"/>
        <v>0</v>
      </c>
      <c r="J27" s="10">
        <f t="shared" si="6"/>
        <v>0</v>
      </c>
      <c r="K27" s="10">
        <f t="shared" si="6"/>
        <v>0</v>
      </c>
    </row>
    <row r="28" spans="2:11" x14ac:dyDescent="0.25">
      <c r="B28" s="12"/>
      <c r="C28" s="13"/>
      <c r="D28" s="13">
        <v>1</v>
      </c>
      <c r="E28" s="13" t="s">
        <v>110</v>
      </c>
      <c r="F28" s="14">
        <v>0</v>
      </c>
      <c r="G28" s="14">
        <v>0</v>
      </c>
      <c r="H28" s="14">
        <v>0</v>
      </c>
      <c r="I28" s="14">
        <v>0</v>
      </c>
      <c r="J28" s="14">
        <v>0</v>
      </c>
      <c r="K28" s="15">
        <v>0</v>
      </c>
    </row>
    <row r="29" spans="2:11" x14ac:dyDescent="0.25">
      <c r="B29" s="12"/>
      <c r="C29" s="13"/>
      <c r="D29" s="13">
        <v>2</v>
      </c>
      <c r="E29" s="13" t="s">
        <v>147</v>
      </c>
      <c r="F29" s="14">
        <v>0</v>
      </c>
      <c r="G29" s="14">
        <v>0</v>
      </c>
      <c r="H29" s="14">
        <v>0</v>
      </c>
      <c r="I29" s="14">
        <v>0</v>
      </c>
      <c r="J29" s="14">
        <v>0</v>
      </c>
      <c r="K29" s="15">
        <v>0</v>
      </c>
    </row>
    <row r="30" spans="2:11" x14ac:dyDescent="0.25">
      <c r="B30" s="12"/>
      <c r="C30" s="13"/>
      <c r="D30" s="13">
        <v>3</v>
      </c>
      <c r="E30" s="13" t="s">
        <v>148</v>
      </c>
      <c r="F30" s="14">
        <v>0</v>
      </c>
      <c r="G30" s="14">
        <v>0</v>
      </c>
      <c r="H30" s="14">
        <v>0</v>
      </c>
      <c r="I30" s="14">
        <v>0</v>
      </c>
      <c r="J30" s="14">
        <v>0</v>
      </c>
      <c r="K30" s="15">
        <v>0</v>
      </c>
    </row>
    <row r="31" spans="2:11" ht="22.5" x14ac:dyDescent="0.25">
      <c r="B31" s="12"/>
      <c r="C31" s="13"/>
      <c r="D31" s="13">
        <v>6</v>
      </c>
      <c r="E31" s="13" t="s">
        <v>111</v>
      </c>
      <c r="F31" s="14">
        <v>0</v>
      </c>
      <c r="G31" s="14">
        <v>0</v>
      </c>
      <c r="H31" s="14">
        <v>0</v>
      </c>
      <c r="I31" s="14">
        <v>0</v>
      </c>
      <c r="J31" s="14">
        <v>0</v>
      </c>
      <c r="K31" s="15">
        <v>0</v>
      </c>
    </row>
    <row r="32" spans="2:11" ht="15" customHeight="1" x14ac:dyDescent="0.25">
      <c r="B32" s="12"/>
      <c r="C32" s="25">
        <v>8</v>
      </c>
      <c r="D32" s="27" t="s">
        <v>50</v>
      </c>
      <c r="E32" s="39"/>
      <c r="F32" s="10">
        <f t="shared" ref="F32:K32" si="7">SUM(F33:F34)</f>
        <v>0</v>
      </c>
      <c r="G32" s="10">
        <f t="shared" si="7"/>
        <v>0</v>
      </c>
      <c r="H32" s="10">
        <f t="shared" si="7"/>
        <v>0</v>
      </c>
      <c r="I32" s="10">
        <f t="shared" si="7"/>
        <v>0</v>
      </c>
      <c r="J32" s="10">
        <f t="shared" si="7"/>
        <v>0</v>
      </c>
      <c r="K32" s="10">
        <f t="shared" si="7"/>
        <v>0</v>
      </c>
    </row>
    <row r="33" spans="2:11" ht="15" customHeight="1" x14ac:dyDescent="0.25">
      <c r="B33" s="12"/>
      <c r="C33" s="13"/>
      <c r="D33" s="13">
        <v>1</v>
      </c>
      <c r="E33" s="13" t="s">
        <v>112</v>
      </c>
      <c r="F33" s="14">
        <v>0</v>
      </c>
      <c r="G33" s="14">
        <v>0</v>
      </c>
      <c r="H33" s="14">
        <v>0</v>
      </c>
      <c r="I33" s="14">
        <v>0</v>
      </c>
      <c r="J33" s="14">
        <v>0</v>
      </c>
      <c r="K33" s="15">
        <v>0</v>
      </c>
    </row>
    <row r="34" spans="2:11" ht="15" customHeight="1" x14ac:dyDescent="0.25">
      <c r="B34" s="12"/>
      <c r="C34" s="13"/>
      <c r="D34" s="13">
        <v>2</v>
      </c>
      <c r="E34" s="13" t="s">
        <v>149</v>
      </c>
      <c r="F34" s="14">
        <v>0</v>
      </c>
      <c r="G34" s="14">
        <v>0</v>
      </c>
      <c r="H34" s="14">
        <v>0</v>
      </c>
      <c r="I34" s="14">
        <v>0</v>
      </c>
      <c r="J34" s="14">
        <v>0</v>
      </c>
      <c r="K34" s="15">
        <v>0</v>
      </c>
    </row>
    <row r="35" spans="2:11" ht="15" customHeight="1" x14ac:dyDescent="0.25">
      <c r="B35" s="12"/>
      <c r="C35" s="25">
        <v>9</v>
      </c>
      <c r="D35" s="27" t="s">
        <v>51</v>
      </c>
      <c r="E35" s="39"/>
      <c r="F35" s="10">
        <f t="shared" ref="F35:K35" si="8">SUM(F36:F38)</f>
        <v>0</v>
      </c>
      <c r="G35" s="10">
        <f t="shared" si="8"/>
        <v>0</v>
      </c>
      <c r="H35" s="10">
        <f t="shared" si="8"/>
        <v>0</v>
      </c>
      <c r="I35" s="10">
        <f t="shared" si="8"/>
        <v>0</v>
      </c>
      <c r="J35" s="10">
        <f t="shared" si="8"/>
        <v>0</v>
      </c>
      <c r="K35" s="10">
        <f t="shared" si="8"/>
        <v>0</v>
      </c>
    </row>
    <row r="36" spans="2:11" ht="15" customHeight="1" x14ac:dyDescent="0.25">
      <c r="B36" s="12"/>
      <c r="C36" s="13"/>
      <c r="D36" s="13">
        <v>1</v>
      </c>
      <c r="E36" s="13" t="s">
        <v>150</v>
      </c>
      <c r="F36" s="14">
        <v>0</v>
      </c>
      <c r="G36" s="14">
        <v>0</v>
      </c>
      <c r="H36" s="14">
        <v>0</v>
      </c>
      <c r="I36" s="14">
        <v>0</v>
      </c>
      <c r="J36" s="14">
        <v>0</v>
      </c>
      <c r="K36" s="15">
        <v>0</v>
      </c>
    </row>
    <row r="37" spans="2:11" ht="15" customHeight="1" x14ac:dyDescent="0.25">
      <c r="B37" s="12"/>
      <c r="C37" s="13"/>
      <c r="D37" s="13">
        <v>2</v>
      </c>
      <c r="E37" s="13" t="s">
        <v>113</v>
      </c>
      <c r="F37" s="14">
        <v>0</v>
      </c>
      <c r="G37" s="14">
        <v>0</v>
      </c>
      <c r="H37" s="14">
        <v>0</v>
      </c>
      <c r="I37" s="14">
        <v>0</v>
      </c>
      <c r="J37" s="14">
        <v>0</v>
      </c>
      <c r="K37" s="15">
        <v>0</v>
      </c>
    </row>
    <row r="38" spans="2:11" ht="15" customHeight="1" x14ac:dyDescent="0.25">
      <c r="B38" s="12"/>
      <c r="C38" s="13"/>
      <c r="D38" s="13">
        <v>3</v>
      </c>
      <c r="E38" s="13" t="s">
        <v>151</v>
      </c>
      <c r="F38" s="14">
        <v>0</v>
      </c>
      <c r="G38" s="14">
        <v>0</v>
      </c>
      <c r="H38" s="14">
        <v>0</v>
      </c>
      <c r="I38" s="14">
        <v>0</v>
      </c>
      <c r="J38" s="14">
        <v>0</v>
      </c>
      <c r="K38" s="15">
        <v>0</v>
      </c>
    </row>
    <row r="39" spans="2:11" ht="15" customHeight="1" x14ac:dyDescent="0.25">
      <c r="B39" s="12"/>
      <c r="C39" s="13"/>
      <c r="D39" s="13"/>
      <c r="E39" s="13"/>
      <c r="F39" s="14"/>
      <c r="G39" s="14"/>
      <c r="H39" s="14"/>
      <c r="I39" s="14"/>
      <c r="J39" s="14"/>
      <c r="K39" s="15"/>
    </row>
    <row r="40" spans="2:11" ht="15" customHeight="1" x14ac:dyDescent="0.25">
      <c r="B40" s="12"/>
      <c r="C40" s="13"/>
      <c r="D40" s="13"/>
      <c r="E40" s="13"/>
      <c r="F40" s="14"/>
      <c r="G40" s="14"/>
      <c r="H40" s="14"/>
      <c r="I40" s="14"/>
      <c r="J40" s="14"/>
      <c r="K40" s="15"/>
    </row>
    <row r="41" spans="2:11" x14ac:dyDescent="0.25">
      <c r="B41" s="16"/>
      <c r="C41" s="36" t="s">
        <v>15</v>
      </c>
      <c r="D41" s="36"/>
      <c r="E41" s="37"/>
      <c r="F41" s="17">
        <f t="shared" ref="F41:K41" si="9">F9</f>
        <v>0</v>
      </c>
      <c r="G41" s="17">
        <f t="shared" si="9"/>
        <v>0</v>
      </c>
      <c r="H41" s="17">
        <f t="shared" si="9"/>
        <v>0</v>
      </c>
      <c r="I41" s="17">
        <f t="shared" si="9"/>
        <v>0</v>
      </c>
      <c r="J41" s="17">
        <f t="shared" si="9"/>
        <v>0</v>
      </c>
      <c r="K41" s="17">
        <f t="shared" si="9"/>
        <v>0</v>
      </c>
    </row>
    <row r="42" spans="2:11" x14ac:dyDescent="0.25">
      <c r="B42" s="16"/>
      <c r="C42" s="36" t="s">
        <v>118</v>
      </c>
      <c r="D42" s="36"/>
      <c r="E42" s="37"/>
      <c r="F42" s="17">
        <f>E.1.L.E.!F9+E.2.L.E.!F9+E.3.L.E.!F9+E.4.L.E.!F9</f>
        <v>44543312</v>
      </c>
      <c r="G42" s="17">
        <f>E.1.L.E.!G9+E.2.L.E.!G9+E.3.L.E.!G9+E.4.L.E.!G9</f>
        <v>18156145.059999999</v>
      </c>
      <c r="H42" s="17">
        <f>E.1.L.E.!H9+E.2.L.E.!H9+E.3.L.E.!H9+E.4.L.E.!H9</f>
        <v>62699457.059999995</v>
      </c>
      <c r="I42" s="17">
        <f>E.1.L.E.!I9+E.2.L.E.!I9+E.3.L.E.!I9+E.4.L.E.!I9</f>
        <v>41956161.780000001</v>
      </c>
      <c r="J42" s="17">
        <f>E.1.L.E.!J9+E.2.L.E.!J9+E.3.L.E.!J9+E.4.L.E.!J9</f>
        <v>40298814.479999997</v>
      </c>
      <c r="K42" s="17">
        <f>E.1.L.E.!K9+E.2.L.E.!K9+E.3.L.E.!K9+E.4.L.E.!K9</f>
        <v>20743295.279999994</v>
      </c>
    </row>
    <row r="43" spans="2:11" x14ac:dyDescent="0.25">
      <c r="F43" s="4"/>
      <c r="G43" s="4"/>
      <c r="H43" s="4"/>
      <c r="I43" s="4"/>
      <c r="J43" s="4"/>
      <c r="K43" s="4"/>
    </row>
    <row r="44" spans="2:11" x14ac:dyDescent="0.25">
      <c r="F44" s="5"/>
      <c r="G44" s="5"/>
      <c r="H44" s="5"/>
      <c r="I44" s="5"/>
      <c r="J44" s="5"/>
      <c r="K44" s="5"/>
    </row>
  </sheetData>
  <mergeCells count="18">
    <mergeCell ref="D21:E21"/>
    <mergeCell ref="D32:E32"/>
    <mergeCell ref="D35:E35"/>
    <mergeCell ref="C41:E41"/>
    <mergeCell ref="C42:E42"/>
    <mergeCell ref="C9:E9"/>
    <mergeCell ref="D11:E11"/>
    <mergeCell ref="D15:E15"/>
    <mergeCell ref="D23:E23"/>
    <mergeCell ref="D27:E27"/>
    <mergeCell ref="D19:E19"/>
    <mergeCell ref="B1:K1"/>
    <mergeCell ref="B3:K3"/>
    <mergeCell ref="B4:K4"/>
    <mergeCell ref="B6:E8"/>
    <mergeCell ref="F6:J6"/>
    <mergeCell ref="K6:K7"/>
    <mergeCell ref="B2:K2"/>
  </mergeCells>
  <printOptions horizontalCentered="1"/>
  <pageMargins left="0.6" right="0.32" top="0.83" bottom="0.19685039370078741" header="0" footer="0"/>
  <pageSetup scale="73" fitToHeight="0" orientation="landscape" horizontalDpi="300" verticalDpi="300" r:id="rId1"/>
  <headerFooter>
    <oddFooter>&amp;R&amp;10Programática/16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7"/>
  <sheetViews>
    <sheetView showWhiteSpace="0" view="pageBreakPreview" zoomScale="80" zoomScaleNormal="70" zoomScaleSheetLayoutView="80" zoomScalePageLayoutView="60" workbookViewId="0">
      <selection activeCell="P12" sqref="P12"/>
    </sheetView>
  </sheetViews>
  <sheetFormatPr baseColWidth="10" defaultRowHeight="15" x14ac:dyDescent="0.25"/>
  <cols>
    <col min="1" max="1" width="10.42578125" customWidth="1"/>
    <col min="2" max="2" width="25.5703125" customWidth="1"/>
    <col min="3" max="3" width="29.85546875" customWidth="1"/>
    <col min="4" max="4" width="23.85546875" customWidth="1"/>
    <col min="5" max="5" width="22.42578125" customWidth="1"/>
    <col min="6" max="6" width="8.7109375" customWidth="1"/>
    <col min="7" max="7" width="13.140625" customWidth="1"/>
    <col min="8" max="8" width="11.5703125" customWidth="1"/>
    <col min="9" max="10" width="11.85546875" customWidth="1"/>
    <col min="11" max="11" width="8.42578125" customWidth="1"/>
    <col min="12" max="12" width="27.5703125" customWidth="1"/>
    <col min="13" max="13" width="20.42578125" customWidth="1"/>
    <col min="14" max="14" width="12.5703125" customWidth="1"/>
    <col min="15" max="15" width="11.28515625" customWidth="1"/>
    <col min="16" max="16" width="12.28515625" customWidth="1"/>
  </cols>
  <sheetData>
    <row r="1" spans="1:16" ht="33" customHeight="1" x14ac:dyDescent="0.25">
      <c r="A1" s="67" t="s">
        <v>157</v>
      </c>
      <c r="B1" s="67"/>
      <c r="C1" s="67"/>
      <c r="D1" s="67"/>
      <c r="E1" s="67"/>
      <c r="F1" s="67"/>
      <c r="G1" s="67"/>
      <c r="H1" s="67"/>
      <c r="I1" s="67"/>
      <c r="J1" s="67"/>
      <c r="K1" s="67"/>
      <c r="L1" s="67"/>
      <c r="M1" s="67"/>
      <c r="N1" s="67"/>
      <c r="O1" s="67"/>
      <c r="P1" s="67"/>
    </row>
    <row r="2" spans="1:16" ht="33" customHeight="1" x14ac:dyDescent="0.25">
      <c r="A2" s="67" t="s">
        <v>154</v>
      </c>
      <c r="B2" s="67"/>
      <c r="C2" s="67"/>
      <c r="D2" s="67"/>
      <c r="E2" s="67"/>
      <c r="F2" s="67"/>
      <c r="G2" s="67"/>
      <c r="H2" s="67"/>
      <c r="I2" s="67"/>
      <c r="J2" s="67"/>
      <c r="K2" s="67"/>
      <c r="L2" s="67"/>
      <c r="M2" s="67"/>
      <c r="N2" s="67"/>
      <c r="O2" s="67"/>
      <c r="P2" s="67"/>
    </row>
    <row r="3" spans="1:16" ht="33" customHeight="1" x14ac:dyDescent="0.25">
      <c r="A3" s="68"/>
      <c r="B3" s="68"/>
      <c r="C3" s="68"/>
      <c r="D3" s="68"/>
      <c r="E3" s="68"/>
      <c r="F3" s="68"/>
      <c r="G3" s="68"/>
      <c r="H3" s="68"/>
      <c r="I3" s="68"/>
      <c r="J3" s="68"/>
      <c r="K3" s="68"/>
      <c r="L3" s="68"/>
      <c r="M3" s="68"/>
      <c r="N3" s="68"/>
      <c r="O3" s="68"/>
      <c r="P3" s="68"/>
    </row>
    <row r="4" spans="1:16" ht="33" customHeight="1" x14ac:dyDescent="0.25">
      <c r="A4" s="69" t="s">
        <v>211</v>
      </c>
      <c r="B4" s="69"/>
      <c r="C4" s="69"/>
      <c r="D4" s="69"/>
      <c r="E4" s="69"/>
      <c r="F4" s="69"/>
      <c r="G4" s="69"/>
      <c r="H4" s="69"/>
      <c r="I4" s="69"/>
      <c r="J4" s="69"/>
      <c r="K4" s="69"/>
      <c r="L4" s="69"/>
      <c r="M4" s="69"/>
      <c r="N4" s="69"/>
      <c r="O4" s="69"/>
      <c r="P4" s="69"/>
    </row>
    <row r="5" spans="1:16" ht="11.25" customHeight="1" thickBot="1" x14ac:dyDescent="0.3">
      <c r="A5" s="70"/>
      <c r="B5" s="70"/>
      <c r="C5" s="70"/>
      <c r="D5" s="70"/>
      <c r="E5" s="70"/>
      <c r="F5" s="70"/>
      <c r="G5" s="70"/>
      <c r="H5" s="70"/>
      <c r="I5" s="70"/>
      <c r="J5" s="70"/>
      <c r="K5" s="70"/>
      <c r="L5" s="70"/>
      <c r="M5" s="70"/>
      <c r="N5" s="70"/>
      <c r="O5" s="70"/>
      <c r="P5" s="70"/>
    </row>
    <row r="6" spans="1:16" s="74" customFormat="1" ht="69" customHeight="1" thickBot="1" x14ac:dyDescent="0.3">
      <c r="A6" s="71" t="s">
        <v>212</v>
      </c>
      <c r="B6" s="72" t="s">
        <v>213</v>
      </c>
      <c r="C6" s="72" t="s">
        <v>214</v>
      </c>
      <c r="D6" s="72" t="s">
        <v>215</v>
      </c>
      <c r="E6" s="72" t="s">
        <v>216</v>
      </c>
      <c r="F6" s="72" t="s">
        <v>217</v>
      </c>
      <c r="G6" s="72" t="s">
        <v>218</v>
      </c>
      <c r="H6" s="71" t="s">
        <v>219</v>
      </c>
      <c r="I6" s="72" t="s">
        <v>220</v>
      </c>
      <c r="J6" s="72" t="s">
        <v>221</v>
      </c>
      <c r="K6" s="72" t="s">
        <v>222</v>
      </c>
      <c r="L6" s="72" t="s">
        <v>223</v>
      </c>
      <c r="M6" s="72" t="s">
        <v>224</v>
      </c>
      <c r="N6" s="73" t="s">
        <v>225</v>
      </c>
      <c r="O6" s="72" t="s">
        <v>226</v>
      </c>
      <c r="P6" s="72" t="s">
        <v>227</v>
      </c>
    </row>
    <row r="7" spans="1:16" s="74" customFormat="1" ht="27" customHeight="1" thickBot="1" x14ac:dyDescent="0.3">
      <c r="A7" s="75" t="s">
        <v>228</v>
      </c>
      <c r="B7" s="76"/>
      <c r="C7" s="76"/>
      <c r="D7" s="76"/>
      <c r="E7" s="76"/>
      <c r="F7" s="76"/>
      <c r="G7" s="76"/>
      <c r="H7" s="76"/>
      <c r="I7" s="76"/>
      <c r="J7" s="76"/>
      <c r="K7" s="76"/>
      <c r="L7" s="76"/>
      <c r="M7" s="76"/>
      <c r="N7" s="76"/>
      <c r="O7" s="76"/>
      <c r="P7" s="77"/>
    </row>
    <row r="8" spans="1:16" s="84" customFormat="1" ht="195.75" thickBot="1" x14ac:dyDescent="0.3">
      <c r="A8" s="78">
        <v>15</v>
      </c>
      <c r="B8" s="79" t="s">
        <v>229</v>
      </c>
      <c r="C8" s="79" t="s">
        <v>230</v>
      </c>
      <c r="D8" s="79" t="s">
        <v>231</v>
      </c>
      <c r="E8" s="79" t="s">
        <v>232</v>
      </c>
      <c r="F8" s="79" t="s">
        <v>233</v>
      </c>
      <c r="G8" s="79" t="s">
        <v>234</v>
      </c>
      <c r="H8" s="79" t="s">
        <v>235</v>
      </c>
      <c r="I8" s="80" t="s">
        <v>236</v>
      </c>
      <c r="J8" s="79" t="s">
        <v>237</v>
      </c>
      <c r="K8" s="81">
        <v>8</v>
      </c>
      <c r="L8" s="79" t="s">
        <v>238</v>
      </c>
      <c r="M8" s="79" t="s">
        <v>239</v>
      </c>
      <c r="N8" s="82" t="s">
        <v>240</v>
      </c>
      <c r="O8" s="83">
        <v>44379</v>
      </c>
      <c r="P8" s="78" t="s">
        <v>241</v>
      </c>
    </row>
    <row r="9" spans="1:16" s="84" customFormat="1" ht="195.75" thickBot="1" x14ac:dyDescent="0.3">
      <c r="A9" s="78">
        <v>16</v>
      </c>
      <c r="B9" s="79" t="s">
        <v>242</v>
      </c>
      <c r="C9" s="79" t="s">
        <v>243</v>
      </c>
      <c r="D9" s="79" t="s">
        <v>244</v>
      </c>
      <c r="E9" s="79" t="s">
        <v>245</v>
      </c>
      <c r="F9" s="85" t="s">
        <v>233</v>
      </c>
      <c r="G9" s="85" t="s">
        <v>234</v>
      </c>
      <c r="H9" s="86" t="s">
        <v>246</v>
      </c>
      <c r="I9" s="85" t="s">
        <v>247</v>
      </c>
      <c r="J9" s="85" t="s">
        <v>248</v>
      </c>
      <c r="K9" s="87">
        <v>0.83599999999999997</v>
      </c>
      <c r="L9" s="79" t="s">
        <v>249</v>
      </c>
      <c r="M9" s="79" t="s">
        <v>250</v>
      </c>
      <c r="N9" s="78" t="s">
        <v>240</v>
      </c>
      <c r="O9" s="83">
        <v>44379</v>
      </c>
      <c r="P9" s="78" t="s">
        <v>241</v>
      </c>
    </row>
    <row r="10" spans="1:16" s="84" customFormat="1" ht="210.75" thickBot="1" x14ac:dyDescent="0.3">
      <c r="A10" s="78">
        <v>34</v>
      </c>
      <c r="B10" s="79" t="s">
        <v>251</v>
      </c>
      <c r="C10" s="79" t="s">
        <v>252</v>
      </c>
      <c r="D10" s="79" t="s">
        <v>253</v>
      </c>
      <c r="E10" s="79" t="s">
        <v>254</v>
      </c>
      <c r="F10" s="85" t="s">
        <v>233</v>
      </c>
      <c r="G10" s="85" t="s">
        <v>234</v>
      </c>
      <c r="H10" s="86" t="s">
        <v>246</v>
      </c>
      <c r="I10" s="86" t="s">
        <v>255</v>
      </c>
      <c r="J10" s="85" t="s">
        <v>256</v>
      </c>
      <c r="K10" s="87">
        <v>0.627</v>
      </c>
      <c r="L10" s="79" t="s">
        <v>257</v>
      </c>
      <c r="M10" s="79" t="s">
        <v>258</v>
      </c>
      <c r="N10" s="78" t="s">
        <v>240</v>
      </c>
      <c r="O10" s="83">
        <v>44379</v>
      </c>
      <c r="P10" s="78" t="s">
        <v>241</v>
      </c>
    </row>
    <row r="11" spans="1:16" s="89" customFormat="1" ht="180.75" thickBot="1" x14ac:dyDescent="0.3">
      <c r="A11" s="78">
        <v>35</v>
      </c>
      <c r="B11" s="79" t="s">
        <v>259</v>
      </c>
      <c r="C11" s="79" t="s">
        <v>260</v>
      </c>
      <c r="D11" s="79" t="s">
        <v>261</v>
      </c>
      <c r="E11" s="79" t="s">
        <v>262</v>
      </c>
      <c r="F11" s="88" t="s">
        <v>233</v>
      </c>
      <c r="G11" s="88" t="s">
        <v>234</v>
      </c>
      <c r="H11" s="88" t="s">
        <v>235</v>
      </c>
      <c r="I11" s="86" t="s">
        <v>255</v>
      </c>
      <c r="J11" s="79" t="s">
        <v>263</v>
      </c>
      <c r="K11" s="81">
        <v>-84.28</v>
      </c>
      <c r="L11" s="79" t="s">
        <v>264</v>
      </c>
      <c r="M11" s="79" t="s">
        <v>265</v>
      </c>
      <c r="N11" s="78" t="s">
        <v>240</v>
      </c>
      <c r="O11" s="83">
        <v>44379</v>
      </c>
      <c r="P11" s="78" t="s">
        <v>241</v>
      </c>
    </row>
    <row r="12" spans="1:16" s="89" customFormat="1" ht="117.75" customHeight="1" thickBot="1" x14ac:dyDescent="0.3">
      <c r="A12" s="78">
        <v>36</v>
      </c>
      <c r="B12" s="79" t="s">
        <v>266</v>
      </c>
      <c r="C12" s="79" t="s">
        <v>267</v>
      </c>
      <c r="D12" s="79" t="s">
        <v>268</v>
      </c>
      <c r="E12" s="79" t="s">
        <v>269</v>
      </c>
      <c r="F12" s="88" t="s">
        <v>233</v>
      </c>
      <c r="G12" s="88" t="s">
        <v>234</v>
      </c>
      <c r="H12" s="86" t="s">
        <v>270</v>
      </c>
      <c r="I12" s="88" t="s">
        <v>247</v>
      </c>
      <c r="J12" s="86" t="s">
        <v>271</v>
      </c>
      <c r="K12" s="81">
        <v>0.26</v>
      </c>
      <c r="L12" s="79" t="s">
        <v>272</v>
      </c>
      <c r="M12" s="79" t="s">
        <v>273</v>
      </c>
      <c r="N12" s="78" t="s">
        <v>240</v>
      </c>
      <c r="O12" s="83">
        <v>44379</v>
      </c>
      <c r="P12" s="78" t="s">
        <v>241</v>
      </c>
    </row>
    <row r="13" spans="1:16" s="74" customFormat="1" x14ac:dyDescent="0.25">
      <c r="A13" s="90"/>
      <c r="B13" s="90"/>
      <c r="C13" s="90"/>
      <c r="D13" s="90"/>
      <c r="E13" s="90"/>
      <c r="F13" s="90"/>
      <c r="G13" s="90"/>
      <c r="H13" s="90"/>
      <c r="I13" s="90"/>
      <c r="J13" s="90"/>
      <c r="K13" s="90"/>
      <c r="L13" s="90"/>
      <c r="M13" s="90"/>
      <c r="N13" s="90"/>
      <c r="O13" s="90"/>
      <c r="P13" s="90"/>
    </row>
    <row r="14" spans="1:16" s="84" customFormat="1" ht="15.75" thickBot="1" x14ac:dyDescent="0.3">
      <c r="A14" s="91"/>
      <c r="B14" s="91"/>
      <c r="C14" s="91"/>
      <c r="D14" s="91"/>
      <c r="E14" s="91"/>
      <c r="F14" s="91"/>
      <c r="G14" s="91"/>
      <c r="H14" s="91"/>
      <c r="I14" s="91"/>
      <c r="J14" s="91"/>
      <c r="K14" s="91"/>
      <c r="L14" s="91"/>
      <c r="M14" s="91"/>
      <c r="N14" s="91"/>
      <c r="O14" s="91"/>
      <c r="P14" s="91"/>
    </row>
    <row r="15" spans="1:16" ht="15.75" thickBot="1" x14ac:dyDescent="0.3">
      <c r="A15" s="92" t="s">
        <v>274</v>
      </c>
      <c r="B15" s="93"/>
      <c r="C15" s="93"/>
      <c r="D15" s="93"/>
      <c r="E15" s="93"/>
      <c r="F15" s="93"/>
      <c r="G15" s="93"/>
      <c r="H15" s="93"/>
      <c r="I15" s="93"/>
      <c r="J15" s="93"/>
      <c r="K15" s="93"/>
      <c r="L15" s="94" t="s">
        <v>275</v>
      </c>
      <c r="M15" s="94"/>
      <c r="N15" s="94"/>
      <c r="O15" s="94"/>
      <c r="P15" s="95"/>
    </row>
    <row r="49" spans="1:16" s="74" customFormat="1" x14ac:dyDescent="0.25">
      <c r="A49"/>
      <c r="B49"/>
      <c r="C49"/>
      <c r="D49"/>
      <c r="E49"/>
      <c r="F49"/>
      <c r="G49"/>
      <c r="H49"/>
      <c r="I49"/>
      <c r="J49"/>
      <c r="K49"/>
      <c r="L49"/>
      <c r="M49"/>
      <c r="N49"/>
      <c r="O49"/>
      <c r="P49"/>
    </row>
    <row r="50" spans="1:16" s="84" customFormat="1" x14ac:dyDescent="0.25">
      <c r="A50"/>
      <c r="B50"/>
      <c r="C50"/>
      <c r="D50"/>
      <c r="E50"/>
      <c r="F50"/>
      <c r="G50"/>
      <c r="H50"/>
      <c r="I50"/>
      <c r="J50"/>
      <c r="K50"/>
      <c r="L50"/>
      <c r="M50"/>
      <c r="N50"/>
      <c r="O50"/>
      <c r="P50"/>
    </row>
    <row r="59" spans="1:16" s="74" customFormat="1" x14ac:dyDescent="0.25">
      <c r="A59"/>
      <c r="B59"/>
      <c r="C59"/>
      <c r="D59"/>
      <c r="E59"/>
      <c r="F59"/>
      <c r="G59"/>
      <c r="H59"/>
      <c r="I59"/>
      <c r="J59"/>
      <c r="K59"/>
      <c r="L59"/>
      <c r="M59"/>
      <c r="N59"/>
      <c r="O59"/>
      <c r="P59"/>
    </row>
    <row r="60" spans="1:16" s="84" customFormat="1" x14ac:dyDescent="0.25">
      <c r="A60"/>
      <c r="B60"/>
      <c r="C60"/>
      <c r="D60"/>
      <c r="E60"/>
      <c r="F60"/>
      <c r="G60"/>
      <c r="H60"/>
      <c r="I60"/>
      <c r="J60"/>
      <c r="K60"/>
      <c r="L60"/>
      <c r="M60"/>
      <c r="N60"/>
      <c r="O60"/>
      <c r="P60"/>
    </row>
    <row r="91" spans="1:16" s="74" customFormat="1" x14ac:dyDescent="0.25">
      <c r="A91"/>
      <c r="B91"/>
      <c r="C91"/>
      <c r="D91"/>
      <c r="E91"/>
      <c r="F91"/>
      <c r="G91"/>
      <c r="H91"/>
      <c r="I91"/>
      <c r="J91"/>
      <c r="K91"/>
      <c r="L91"/>
      <c r="M91"/>
      <c r="N91"/>
      <c r="O91"/>
      <c r="P91"/>
    </row>
    <row r="92" spans="1:16" s="84" customFormat="1" x14ac:dyDescent="0.25">
      <c r="A92"/>
      <c r="B92"/>
      <c r="C92"/>
      <c r="D92"/>
      <c r="E92"/>
      <c r="F92"/>
      <c r="G92"/>
      <c r="H92"/>
      <c r="I92"/>
      <c r="J92"/>
      <c r="K92"/>
      <c r="L92"/>
      <c r="M92"/>
      <c r="N92"/>
      <c r="O92"/>
      <c r="P92"/>
    </row>
    <row r="99" spans="1:16" s="74" customFormat="1" x14ac:dyDescent="0.25">
      <c r="A99"/>
      <c r="B99"/>
      <c r="C99"/>
      <c r="D99"/>
      <c r="E99"/>
      <c r="F99"/>
      <c r="G99"/>
      <c r="H99"/>
      <c r="I99"/>
      <c r="J99"/>
      <c r="K99"/>
      <c r="L99"/>
      <c r="M99"/>
      <c r="N99"/>
      <c r="O99"/>
      <c r="P99"/>
    </row>
    <row r="100" spans="1:16" s="84" customFormat="1" x14ac:dyDescent="0.25">
      <c r="A100"/>
      <c r="B100"/>
      <c r="C100"/>
      <c r="D100"/>
      <c r="E100"/>
      <c r="F100"/>
      <c r="G100"/>
      <c r="H100"/>
      <c r="I100"/>
      <c r="J100"/>
      <c r="K100"/>
      <c r="L100"/>
      <c r="M100"/>
      <c r="N100"/>
      <c r="O100"/>
      <c r="P100"/>
    </row>
    <row r="133" spans="1:16" s="74" customFormat="1" x14ac:dyDescent="0.25">
      <c r="A133"/>
      <c r="B133"/>
      <c r="C133"/>
      <c r="D133"/>
      <c r="E133"/>
      <c r="F133"/>
      <c r="G133"/>
      <c r="H133"/>
      <c r="I133"/>
      <c r="J133"/>
      <c r="K133"/>
      <c r="L133"/>
      <c r="M133"/>
      <c r="N133"/>
      <c r="O133"/>
      <c r="P133"/>
    </row>
    <row r="134" spans="1:16" s="84" customFormat="1" x14ac:dyDescent="0.25">
      <c r="A134"/>
      <c r="B134"/>
      <c r="C134"/>
      <c r="D134"/>
      <c r="E134"/>
      <c r="F134"/>
      <c r="G134"/>
      <c r="H134"/>
      <c r="I134"/>
      <c r="J134"/>
      <c r="K134"/>
      <c r="L134"/>
      <c r="M134"/>
      <c r="N134"/>
      <c r="O134"/>
      <c r="P134"/>
    </row>
    <row r="143" spans="1:16" s="74" customFormat="1" x14ac:dyDescent="0.25">
      <c r="A143"/>
      <c r="B143"/>
      <c r="C143"/>
      <c r="D143"/>
      <c r="E143"/>
      <c r="F143"/>
      <c r="G143"/>
      <c r="H143"/>
      <c r="I143"/>
      <c r="J143"/>
      <c r="K143"/>
      <c r="L143"/>
      <c r="M143"/>
      <c r="N143"/>
      <c r="O143"/>
      <c r="P143"/>
    </row>
    <row r="144" spans="1:16" s="84" customFormat="1" x14ac:dyDescent="0.25">
      <c r="A144"/>
      <c r="B144"/>
      <c r="C144"/>
      <c r="D144"/>
      <c r="E144"/>
      <c r="F144"/>
      <c r="G144"/>
      <c r="H144"/>
      <c r="I144"/>
      <c r="J144"/>
      <c r="K144"/>
      <c r="L144"/>
      <c r="M144"/>
      <c r="N144"/>
      <c r="O144"/>
      <c r="P144"/>
    </row>
    <row r="177" spans="1:16" s="74" customFormat="1" x14ac:dyDescent="0.25">
      <c r="A177"/>
      <c r="B177"/>
      <c r="C177"/>
      <c r="D177"/>
      <c r="E177"/>
      <c r="F177"/>
      <c r="G177"/>
      <c r="H177"/>
      <c r="I177"/>
      <c r="J177"/>
      <c r="K177"/>
      <c r="L177"/>
      <c r="M177"/>
      <c r="N177"/>
      <c r="O177"/>
      <c r="P177"/>
    </row>
    <row r="178" spans="1:16" s="84" customFormat="1" x14ac:dyDescent="0.25">
      <c r="A178"/>
      <c r="B178"/>
      <c r="C178"/>
      <c r="D178"/>
      <c r="E178"/>
      <c r="F178"/>
      <c r="G178"/>
      <c r="H178"/>
      <c r="I178"/>
      <c r="J178"/>
      <c r="K178"/>
      <c r="L178"/>
      <c r="M178"/>
      <c r="N178"/>
      <c r="O178"/>
      <c r="P178"/>
    </row>
    <row r="185" spans="1:16" s="74" customFormat="1" x14ac:dyDescent="0.25">
      <c r="A185"/>
      <c r="B185"/>
      <c r="C185"/>
      <c r="D185"/>
      <c r="E185"/>
      <c r="F185"/>
      <c r="G185"/>
      <c r="H185"/>
      <c r="I185"/>
      <c r="J185"/>
      <c r="K185"/>
      <c r="L185"/>
      <c r="M185"/>
      <c r="N185"/>
      <c r="O185"/>
      <c r="P185"/>
    </row>
    <row r="186" spans="1:16" s="84" customFormat="1" x14ac:dyDescent="0.25">
      <c r="A186"/>
      <c r="B186"/>
      <c r="C186"/>
      <c r="D186"/>
      <c r="E186"/>
      <c r="F186"/>
      <c r="G186"/>
      <c r="H186"/>
      <c r="I186"/>
      <c r="J186"/>
      <c r="K186"/>
      <c r="L186"/>
      <c r="M186"/>
      <c r="N186"/>
      <c r="O186"/>
      <c r="P186"/>
    </row>
    <row r="222" spans="1:16" s="74" customFormat="1" x14ac:dyDescent="0.25">
      <c r="A222"/>
      <c r="B222"/>
      <c r="C222"/>
      <c r="D222"/>
      <c r="E222"/>
      <c r="F222"/>
      <c r="G222"/>
      <c r="H222"/>
      <c r="I222"/>
      <c r="J222"/>
      <c r="K222"/>
      <c r="L222"/>
      <c r="M222"/>
      <c r="N222"/>
      <c r="O222"/>
      <c r="P222"/>
    </row>
    <row r="223" spans="1:16" s="84" customFormat="1" x14ac:dyDescent="0.25">
      <c r="A223"/>
      <c r="B223"/>
      <c r="C223"/>
      <c r="D223"/>
      <c r="E223"/>
      <c r="F223"/>
      <c r="G223"/>
      <c r="H223"/>
      <c r="I223"/>
      <c r="J223"/>
      <c r="K223"/>
      <c r="L223"/>
      <c r="M223"/>
      <c r="N223"/>
      <c r="O223"/>
      <c r="P223"/>
    </row>
    <row r="233" spans="1:16" s="74" customFormat="1" x14ac:dyDescent="0.25">
      <c r="A233"/>
      <c r="B233"/>
      <c r="C233"/>
      <c r="D233"/>
      <c r="E233"/>
      <c r="F233"/>
      <c r="G233"/>
      <c r="H233"/>
      <c r="I233"/>
      <c r="J233"/>
      <c r="K233"/>
      <c r="L233"/>
      <c r="M233"/>
      <c r="N233"/>
      <c r="O233"/>
      <c r="P233"/>
    </row>
    <row r="234" spans="1:16" s="84" customFormat="1" x14ac:dyDescent="0.25">
      <c r="A234"/>
      <c r="B234"/>
      <c r="C234"/>
      <c r="D234"/>
      <c r="E234"/>
      <c r="F234"/>
      <c r="G234"/>
      <c r="H234"/>
      <c r="I234"/>
      <c r="J234"/>
      <c r="K234"/>
      <c r="L234"/>
      <c r="M234"/>
      <c r="N234"/>
      <c r="O234"/>
      <c r="P234"/>
    </row>
    <row r="260" spans="1:16" s="74" customFormat="1" x14ac:dyDescent="0.25">
      <c r="A260"/>
      <c r="B260"/>
      <c r="C260"/>
      <c r="D260"/>
      <c r="E260"/>
      <c r="F260"/>
      <c r="G260"/>
      <c r="H260"/>
      <c r="I260"/>
      <c r="J260"/>
      <c r="K260"/>
      <c r="L260"/>
      <c r="M260"/>
      <c r="N260"/>
      <c r="O260"/>
      <c r="P260"/>
    </row>
    <row r="261" spans="1:16" s="84" customFormat="1" x14ac:dyDescent="0.25">
      <c r="A261"/>
      <c r="B261"/>
      <c r="C261"/>
      <c r="D261"/>
      <c r="E261"/>
      <c r="F261"/>
      <c r="G261"/>
      <c r="H261"/>
      <c r="I261"/>
      <c r="J261"/>
      <c r="K261"/>
      <c r="L261"/>
      <c r="M261"/>
      <c r="N261"/>
      <c r="O261"/>
      <c r="P261"/>
    </row>
    <row r="271" spans="1:16" s="74" customFormat="1" x14ac:dyDescent="0.25">
      <c r="A271"/>
      <c r="B271"/>
      <c r="C271"/>
      <c r="D271"/>
      <c r="E271"/>
      <c r="F271"/>
      <c r="G271"/>
      <c r="H271"/>
      <c r="I271"/>
      <c r="J271"/>
      <c r="K271"/>
      <c r="L271"/>
      <c r="M271"/>
      <c r="N271"/>
      <c r="O271"/>
      <c r="P271"/>
    </row>
    <row r="272" spans="1:16" s="84" customFormat="1" x14ac:dyDescent="0.25">
      <c r="A272"/>
      <c r="B272"/>
      <c r="C272"/>
      <c r="D272"/>
      <c r="E272"/>
      <c r="F272"/>
      <c r="G272"/>
      <c r="H272"/>
      <c r="I272"/>
      <c r="J272"/>
      <c r="K272"/>
      <c r="L272"/>
      <c r="M272"/>
      <c r="N272"/>
      <c r="O272"/>
      <c r="P272"/>
    </row>
    <row r="304" spans="1:16" s="74" customFormat="1" x14ac:dyDescent="0.25">
      <c r="A304"/>
      <c r="B304"/>
      <c r="C304"/>
      <c r="D304"/>
      <c r="E304"/>
      <c r="F304"/>
      <c r="G304"/>
      <c r="H304"/>
      <c r="I304"/>
      <c r="J304"/>
      <c r="K304"/>
      <c r="L304"/>
      <c r="M304"/>
      <c r="N304"/>
      <c r="O304"/>
      <c r="P304"/>
    </row>
    <row r="305" spans="1:16" s="84" customFormat="1" x14ac:dyDescent="0.25">
      <c r="A305"/>
      <c r="B305"/>
      <c r="C305"/>
      <c r="D305"/>
      <c r="E305"/>
      <c r="F305"/>
      <c r="G305"/>
      <c r="H305"/>
      <c r="I305"/>
      <c r="J305"/>
      <c r="K305"/>
      <c r="L305"/>
      <c r="M305"/>
      <c r="N305"/>
      <c r="O305"/>
      <c r="P305"/>
    </row>
    <row r="313" spans="1:16" s="74" customFormat="1" x14ac:dyDescent="0.25">
      <c r="A313"/>
      <c r="B313"/>
      <c r="C313"/>
      <c r="D313"/>
      <c r="E313"/>
      <c r="F313"/>
      <c r="G313"/>
      <c r="H313"/>
      <c r="I313"/>
      <c r="J313"/>
      <c r="K313"/>
      <c r="L313"/>
      <c r="M313"/>
      <c r="N313"/>
      <c r="O313"/>
      <c r="P313"/>
    </row>
    <row r="314" spans="1:16" s="84" customFormat="1" x14ac:dyDescent="0.25">
      <c r="A314"/>
      <c r="B314"/>
      <c r="C314"/>
      <c r="D314"/>
      <c r="E314"/>
      <c r="F314"/>
      <c r="G314"/>
      <c r="H314"/>
      <c r="I314"/>
      <c r="J314"/>
      <c r="K314"/>
      <c r="L314"/>
      <c r="M314"/>
      <c r="N314"/>
      <c r="O314"/>
      <c r="P314"/>
    </row>
    <row r="342" spans="1:16" s="74" customFormat="1" x14ac:dyDescent="0.25">
      <c r="A342"/>
      <c r="B342"/>
      <c r="C342"/>
      <c r="D342"/>
      <c r="E342"/>
      <c r="F342"/>
      <c r="G342"/>
      <c r="H342"/>
      <c r="I342"/>
      <c r="J342"/>
      <c r="K342"/>
      <c r="L342"/>
      <c r="M342"/>
      <c r="N342"/>
      <c r="O342"/>
      <c r="P342"/>
    </row>
    <row r="343" spans="1:16" s="84" customFormat="1" x14ac:dyDescent="0.25">
      <c r="A343"/>
      <c r="B343"/>
      <c r="C343"/>
      <c r="D343"/>
      <c r="E343"/>
      <c r="F343"/>
      <c r="G343"/>
      <c r="H343"/>
      <c r="I343"/>
      <c r="J343"/>
      <c r="K343"/>
      <c r="L343"/>
      <c r="M343"/>
      <c r="N343"/>
      <c r="O343"/>
      <c r="P343"/>
    </row>
    <row r="351" spans="1:16" s="74" customFormat="1" x14ac:dyDescent="0.25">
      <c r="A351"/>
      <c r="B351"/>
      <c r="C351"/>
      <c r="D351"/>
      <c r="E351"/>
      <c r="F351"/>
      <c r="G351"/>
      <c r="H351"/>
      <c r="I351"/>
      <c r="J351"/>
      <c r="K351"/>
      <c r="L351"/>
      <c r="M351"/>
      <c r="N351"/>
      <c r="O351"/>
      <c r="P351"/>
    </row>
    <row r="352" spans="1:16" s="84" customFormat="1" x14ac:dyDescent="0.25">
      <c r="A352"/>
      <c r="B352"/>
      <c r="C352"/>
      <c r="D352"/>
      <c r="E352"/>
      <c r="F352"/>
      <c r="G352"/>
      <c r="H352"/>
      <c r="I352"/>
      <c r="J352"/>
      <c r="K352"/>
      <c r="L352"/>
      <c r="M352"/>
      <c r="N352"/>
      <c r="O352"/>
      <c r="P352"/>
    </row>
    <row r="386" spans="1:16" s="74" customFormat="1" x14ac:dyDescent="0.25">
      <c r="A386"/>
      <c r="B386"/>
      <c r="C386"/>
      <c r="D386"/>
      <c r="E386"/>
      <c r="F386"/>
      <c r="G386"/>
      <c r="H386"/>
      <c r="I386"/>
      <c r="J386"/>
      <c r="K386"/>
      <c r="L386"/>
      <c r="M386"/>
      <c r="N386"/>
      <c r="O386"/>
      <c r="P386"/>
    </row>
    <row r="387" spans="1:16" s="84" customFormat="1" x14ac:dyDescent="0.25">
      <c r="A387"/>
      <c r="B387"/>
      <c r="C387"/>
      <c r="D387"/>
      <c r="E387"/>
      <c r="F387"/>
      <c r="G387"/>
      <c r="H387"/>
      <c r="I387"/>
      <c r="J387"/>
      <c r="K387"/>
      <c r="L387"/>
      <c r="M387"/>
      <c r="N387"/>
      <c r="O387"/>
      <c r="P387"/>
    </row>
    <row r="396" spans="1:16" s="74" customFormat="1" x14ac:dyDescent="0.25">
      <c r="A396"/>
      <c r="B396"/>
      <c r="C396"/>
      <c r="D396"/>
      <c r="E396"/>
      <c r="F396"/>
      <c r="G396"/>
      <c r="H396"/>
      <c r="I396"/>
      <c r="J396"/>
      <c r="K396"/>
      <c r="L396"/>
      <c r="M396"/>
      <c r="N396"/>
      <c r="O396"/>
      <c r="P396"/>
    </row>
    <row r="397" spans="1:16" s="84" customFormat="1" x14ac:dyDescent="0.25">
      <c r="A397"/>
      <c r="B397"/>
      <c r="C397"/>
      <c r="D397"/>
      <c r="E397"/>
      <c r="F397"/>
      <c r="G397"/>
      <c r="H397"/>
      <c r="I397"/>
      <c r="J397"/>
      <c r="K397"/>
      <c r="L397"/>
      <c r="M397"/>
      <c r="N397"/>
      <c r="O397"/>
      <c r="P397"/>
    </row>
    <row r="431" spans="1:16" s="74" customFormat="1" x14ac:dyDescent="0.25">
      <c r="A431"/>
      <c r="B431"/>
      <c r="C431"/>
      <c r="D431"/>
      <c r="E431"/>
      <c r="F431"/>
      <c r="G431"/>
      <c r="H431"/>
      <c r="I431"/>
      <c r="J431"/>
      <c r="K431"/>
      <c r="L431"/>
      <c r="M431"/>
      <c r="N431"/>
      <c r="O431"/>
      <c r="P431"/>
    </row>
    <row r="432" spans="1:16" s="84" customFormat="1" x14ac:dyDescent="0.25">
      <c r="A432"/>
      <c r="B432"/>
      <c r="C432"/>
      <c r="D432"/>
      <c r="E432"/>
      <c r="F432"/>
      <c r="G432"/>
      <c r="H432"/>
      <c r="I432"/>
      <c r="J432"/>
      <c r="K432"/>
      <c r="L432"/>
      <c r="M432"/>
      <c r="N432"/>
      <c r="O432"/>
      <c r="P432"/>
    </row>
    <row r="447" spans="1:16" s="74" customFormat="1" x14ac:dyDescent="0.25">
      <c r="A447"/>
      <c r="B447"/>
      <c r="C447"/>
      <c r="D447"/>
      <c r="E447"/>
      <c r="F447"/>
      <c r="G447"/>
      <c r="H447"/>
      <c r="I447"/>
      <c r="J447"/>
      <c r="K447"/>
      <c r="L447"/>
      <c r="M447"/>
      <c r="N447"/>
      <c r="O447"/>
      <c r="P447"/>
    </row>
    <row r="448" spans="1:16" s="84" customFormat="1" x14ac:dyDescent="0.25">
      <c r="A448"/>
      <c r="B448"/>
      <c r="C448"/>
      <c r="D448"/>
      <c r="E448"/>
      <c r="F448"/>
      <c r="G448"/>
      <c r="H448"/>
      <c r="I448"/>
      <c r="J448"/>
      <c r="K448"/>
      <c r="L448"/>
      <c r="M448"/>
      <c r="N448"/>
      <c r="O448"/>
      <c r="P448"/>
    </row>
    <row r="475" spans="1:16" s="74" customFormat="1" x14ac:dyDescent="0.25">
      <c r="A475"/>
      <c r="B475"/>
      <c r="C475"/>
      <c r="D475"/>
      <c r="E475"/>
      <c r="F475"/>
      <c r="G475"/>
      <c r="H475"/>
      <c r="I475"/>
      <c r="J475"/>
      <c r="K475"/>
      <c r="L475"/>
      <c r="M475"/>
      <c r="N475"/>
      <c r="O475"/>
      <c r="P475"/>
    </row>
    <row r="476" spans="1:16" s="84" customFormat="1" x14ac:dyDescent="0.25">
      <c r="A476"/>
      <c r="B476"/>
      <c r="C476"/>
      <c r="D476"/>
      <c r="E476"/>
      <c r="F476"/>
      <c r="G476"/>
      <c r="H476"/>
      <c r="I476"/>
      <c r="J476"/>
      <c r="K476"/>
      <c r="L476"/>
      <c r="M476"/>
      <c r="N476"/>
      <c r="O476"/>
      <c r="P476"/>
    </row>
    <row r="491" spans="1:16" s="74" customFormat="1" x14ac:dyDescent="0.25">
      <c r="A491"/>
      <c r="B491"/>
      <c r="C491"/>
      <c r="D491"/>
      <c r="E491"/>
      <c r="F491"/>
      <c r="G491"/>
      <c r="H491"/>
      <c r="I491"/>
      <c r="J491"/>
      <c r="K491"/>
      <c r="L491"/>
      <c r="M491"/>
      <c r="N491"/>
      <c r="O491"/>
      <c r="P491"/>
    </row>
    <row r="492" spans="1:16" s="84" customFormat="1" x14ac:dyDescent="0.25">
      <c r="A492"/>
      <c r="B492"/>
      <c r="C492"/>
      <c r="D492"/>
      <c r="E492"/>
      <c r="F492"/>
      <c r="G492"/>
      <c r="H492"/>
      <c r="I492"/>
      <c r="J492"/>
      <c r="K492"/>
      <c r="L492"/>
      <c r="M492"/>
      <c r="N492"/>
      <c r="O492"/>
      <c r="P492"/>
    </row>
    <row r="513" spans="1:16" s="74" customFormat="1" x14ac:dyDescent="0.25">
      <c r="A513"/>
      <c r="B513"/>
      <c r="C513"/>
      <c r="D513"/>
      <c r="E513"/>
      <c r="F513"/>
      <c r="G513"/>
      <c r="H513"/>
      <c r="I513"/>
      <c r="J513"/>
      <c r="K513"/>
      <c r="L513"/>
      <c r="M513"/>
      <c r="N513"/>
      <c r="O513"/>
      <c r="P513"/>
    </row>
    <row r="514" spans="1:16" s="84" customFormat="1" x14ac:dyDescent="0.25">
      <c r="A514"/>
      <c r="B514"/>
      <c r="C514"/>
      <c r="D514"/>
      <c r="E514"/>
      <c r="F514"/>
      <c r="G514"/>
      <c r="H514"/>
      <c r="I514"/>
      <c r="J514"/>
      <c r="K514"/>
      <c r="L514"/>
      <c r="M514"/>
      <c r="N514"/>
      <c r="O514"/>
      <c r="P514"/>
    </row>
    <row r="529" spans="1:16" s="74" customFormat="1" x14ac:dyDescent="0.25">
      <c r="A529"/>
      <c r="B529"/>
      <c r="C529"/>
      <c r="D529"/>
      <c r="E529"/>
      <c r="F529"/>
      <c r="G529"/>
      <c r="H529"/>
      <c r="I529"/>
      <c r="J529"/>
      <c r="K529"/>
      <c r="L529"/>
      <c r="M529"/>
      <c r="N529"/>
      <c r="O529"/>
      <c r="P529"/>
    </row>
    <row r="530" spans="1:16" s="84" customFormat="1" x14ac:dyDescent="0.25">
      <c r="A530"/>
      <c r="B530"/>
      <c r="C530"/>
      <c r="D530"/>
      <c r="E530"/>
      <c r="F530"/>
      <c r="G530"/>
      <c r="H530"/>
      <c r="I530"/>
      <c r="J530"/>
      <c r="K530"/>
      <c r="L530"/>
      <c r="M530"/>
      <c r="N530"/>
      <c r="O530"/>
      <c r="P530"/>
    </row>
    <row r="548" spans="1:16" s="74" customFormat="1" x14ac:dyDescent="0.25">
      <c r="A548"/>
      <c r="B548"/>
      <c r="C548"/>
      <c r="D548"/>
      <c r="E548"/>
      <c r="F548"/>
      <c r="G548"/>
      <c r="H548"/>
      <c r="I548"/>
      <c r="J548"/>
      <c r="K548"/>
      <c r="L548"/>
      <c r="M548"/>
      <c r="N548"/>
      <c r="O548"/>
      <c r="P548"/>
    </row>
    <row r="549" spans="1:16" s="84" customFormat="1" x14ac:dyDescent="0.25">
      <c r="A549"/>
      <c r="B549"/>
      <c r="C549"/>
      <c r="D549"/>
      <c r="E549"/>
      <c r="F549"/>
      <c r="G549"/>
      <c r="H549"/>
      <c r="I549"/>
      <c r="J549"/>
      <c r="K549"/>
      <c r="L549"/>
      <c r="M549"/>
      <c r="N549"/>
      <c r="O549"/>
      <c r="P549"/>
    </row>
    <row r="564" spans="1:16" s="74" customFormat="1" x14ac:dyDescent="0.25">
      <c r="A564"/>
      <c r="B564"/>
      <c r="C564"/>
      <c r="D564"/>
      <c r="E564"/>
      <c r="F564"/>
      <c r="G564"/>
      <c r="H564"/>
      <c r="I564"/>
      <c r="J564"/>
      <c r="K564"/>
      <c r="L564"/>
      <c r="M564"/>
      <c r="N564"/>
      <c r="O564"/>
      <c r="P564"/>
    </row>
    <row r="565" spans="1:16" s="84" customFormat="1" x14ac:dyDescent="0.25">
      <c r="A565"/>
      <c r="B565"/>
      <c r="C565"/>
      <c r="D565"/>
      <c r="E565"/>
      <c r="F565"/>
      <c r="G565"/>
      <c r="H565"/>
      <c r="I565"/>
      <c r="J565"/>
      <c r="K565"/>
      <c r="L565"/>
      <c r="M565"/>
      <c r="N565"/>
      <c r="O565"/>
      <c r="P565"/>
    </row>
    <row r="590" spans="1:16" s="74" customFormat="1" x14ac:dyDescent="0.25">
      <c r="A590"/>
      <c r="B590"/>
      <c r="C590"/>
      <c r="D590"/>
      <c r="E590"/>
      <c r="F590"/>
      <c r="G590"/>
      <c r="H590"/>
      <c r="I590"/>
      <c r="J590"/>
      <c r="K590"/>
      <c r="L590"/>
      <c r="M590"/>
      <c r="N590"/>
      <c r="O590"/>
      <c r="P590"/>
    </row>
    <row r="591" spans="1:16" s="84" customFormat="1" x14ac:dyDescent="0.25">
      <c r="A591"/>
      <c r="B591"/>
      <c r="C591"/>
      <c r="D591"/>
      <c r="E591"/>
      <c r="F591"/>
      <c r="G591"/>
      <c r="H591"/>
      <c r="I591"/>
      <c r="J591"/>
      <c r="K591"/>
      <c r="L591"/>
      <c r="M591"/>
      <c r="N591"/>
      <c r="O591"/>
      <c r="P591"/>
    </row>
    <row r="606" spans="1:16" s="74" customFormat="1" x14ac:dyDescent="0.25">
      <c r="A606"/>
      <c r="B606"/>
      <c r="C606"/>
      <c r="D606"/>
      <c r="E606"/>
      <c r="F606"/>
      <c r="G606"/>
      <c r="H606"/>
      <c r="I606"/>
      <c r="J606"/>
      <c r="K606"/>
      <c r="L606"/>
      <c r="M606"/>
      <c r="N606"/>
      <c r="O606"/>
      <c r="P606"/>
    </row>
    <row r="607" spans="1:16" s="84" customFormat="1" x14ac:dyDescent="0.25">
      <c r="A607"/>
      <c r="B607"/>
      <c r="C607"/>
      <c r="D607"/>
      <c r="E607"/>
      <c r="F607"/>
      <c r="G607"/>
      <c r="H607"/>
      <c r="I607"/>
      <c r="J607"/>
      <c r="K607"/>
      <c r="L607"/>
      <c r="M607"/>
      <c r="N607"/>
      <c r="O607"/>
      <c r="P607"/>
    </row>
  </sheetData>
  <mergeCells count="8">
    <mergeCell ref="A15:K15"/>
    <mergeCell ref="L15:P15"/>
    <mergeCell ref="A1:P1"/>
    <mergeCell ref="A2:P2"/>
    <mergeCell ref="A3:P3"/>
    <mergeCell ref="A4:P4"/>
    <mergeCell ref="A5:P5"/>
    <mergeCell ref="A7:P7"/>
  </mergeCells>
  <printOptions horizontalCentered="1"/>
  <pageMargins left="0.70866141732283472" right="0.51181102362204722" top="0.74803149606299213" bottom="0.74803149606299213" header="0.31496062992125984" footer="0.31496062992125984"/>
  <pageSetup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abSelected="1" view="pageBreakPreview" zoomScale="70" zoomScaleNormal="55" zoomScaleSheetLayoutView="70" zoomScalePageLayoutView="60" workbookViewId="0">
      <selection activeCell="B8" sqref="B8"/>
    </sheetView>
  </sheetViews>
  <sheetFormatPr baseColWidth="10" defaultRowHeight="15" x14ac:dyDescent="0.25"/>
  <cols>
    <col min="1" max="1" width="10.42578125" customWidth="1"/>
    <col min="2" max="2" width="35.28515625" customWidth="1"/>
    <col min="3" max="3" width="29.85546875" customWidth="1"/>
    <col min="4" max="4" width="23.85546875" customWidth="1"/>
    <col min="5" max="5" width="22.42578125" customWidth="1"/>
    <col min="6" max="6" width="8.7109375" customWidth="1"/>
    <col min="7" max="7" width="13" customWidth="1"/>
    <col min="8" max="8" width="11.5703125" customWidth="1"/>
    <col min="9" max="10" width="11.85546875" customWidth="1"/>
    <col min="11" max="11" width="8.42578125" customWidth="1"/>
    <col min="12" max="12" width="27.5703125" customWidth="1"/>
    <col min="13" max="13" width="33.7109375" customWidth="1"/>
    <col min="14" max="14" width="12.7109375" customWidth="1"/>
    <col min="15" max="15" width="19.140625" bestFit="1" customWidth="1"/>
    <col min="16" max="16" width="12.28515625" customWidth="1"/>
  </cols>
  <sheetData>
    <row r="2" spans="1:16" ht="28.5" customHeight="1" x14ac:dyDescent="0.25">
      <c r="A2" s="67" t="s">
        <v>157</v>
      </c>
      <c r="B2" s="67"/>
      <c r="C2" s="67"/>
      <c r="D2" s="67"/>
      <c r="E2" s="67"/>
      <c r="F2" s="67"/>
      <c r="G2" s="67"/>
      <c r="H2" s="67"/>
      <c r="I2" s="67"/>
      <c r="J2" s="67"/>
      <c r="K2" s="67"/>
      <c r="L2" s="67"/>
      <c r="M2" s="67"/>
      <c r="N2" s="67"/>
      <c r="O2" s="67"/>
      <c r="P2" s="67"/>
    </row>
    <row r="3" spans="1:16" ht="30.75" x14ac:dyDescent="0.25">
      <c r="A3" s="67" t="s">
        <v>154</v>
      </c>
      <c r="B3" s="67"/>
      <c r="C3" s="67"/>
      <c r="D3" s="67"/>
      <c r="E3" s="67"/>
      <c r="F3" s="67"/>
      <c r="G3" s="67"/>
      <c r="H3" s="67"/>
      <c r="I3" s="67"/>
      <c r="J3" s="67"/>
      <c r="K3" s="67"/>
      <c r="L3" s="67"/>
      <c r="M3" s="67"/>
      <c r="N3" s="67"/>
      <c r="O3" s="67"/>
      <c r="P3" s="67"/>
    </row>
    <row r="4" spans="1:16" ht="27.75" x14ac:dyDescent="0.25">
      <c r="A4" s="68"/>
      <c r="B4" s="68"/>
      <c r="C4" s="68"/>
      <c r="D4" s="68"/>
      <c r="E4" s="68"/>
      <c r="F4" s="68"/>
      <c r="G4" s="68"/>
      <c r="H4" s="68"/>
      <c r="I4" s="68"/>
      <c r="J4" s="68"/>
      <c r="K4" s="68"/>
      <c r="L4" s="68"/>
      <c r="M4" s="68"/>
      <c r="N4" s="68"/>
      <c r="O4" s="68"/>
      <c r="P4" s="68"/>
    </row>
    <row r="5" spans="1:16" ht="23.25" x14ac:dyDescent="0.25">
      <c r="A5" s="69" t="s">
        <v>276</v>
      </c>
      <c r="B5" s="69"/>
      <c r="C5" s="69"/>
      <c r="D5" s="69"/>
      <c r="E5" s="69"/>
      <c r="F5" s="69"/>
      <c r="G5" s="69"/>
      <c r="H5" s="69"/>
      <c r="I5" s="69"/>
      <c r="J5" s="69"/>
      <c r="K5" s="69"/>
      <c r="L5" s="69"/>
      <c r="M5" s="69"/>
      <c r="N5" s="69"/>
      <c r="O5" s="69"/>
      <c r="P5" s="69"/>
    </row>
    <row r="6" spans="1:16" ht="7.5" customHeight="1" thickBot="1" x14ac:dyDescent="0.3">
      <c r="A6" s="70"/>
      <c r="B6" s="70"/>
      <c r="C6" s="70"/>
      <c r="D6" s="70"/>
      <c r="E6" s="70"/>
      <c r="F6" s="70"/>
      <c r="G6" s="70"/>
      <c r="H6" s="70"/>
      <c r="I6" s="70"/>
      <c r="J6" s="70"/>
      <c r="K6" s="70"/>
      <c r="L6" s="70"/>
      <c r="M6" s="70"/>
      <c r="N6" s="70"/>
      <c r="O6" s="70"/>
      <c r="P6" s="70"/>
    </row>
    <row r="7" spans="1:16" s="74" customFormat="1" ht="69" customHeight="1" thickBot="1" x14ac:dyDescent="0.3">
      <c r="A7" s="71" t="s">
        <v>212</v>
      </c>
      <c r="B7" s="72" t="s">
        <v>213</v>
      </c>
      <c r="C7" s="72" t="s">
        <v>214</v>
      </c>
      <c r="D7" s="72" t="s">
        <v>215</v>
      </c>
      <c r="E7" s="72" t="s">
        <v>216</v>
      </c>
      <c r="F7" s="72" t="s">
        <v>217</v>
      </c>
      <c r="G7" s="72" t="s">
        <v>218</v>
      </c>
      <c r="H7" s="71" t="s">
        <v>219</v>
      </c>
      <c r="I7" s="72" t="s">
        <v>220</v>
      </c>
      <c r="J7" s="72" t="s">
        <v>221</v>
      </c>
      <c r="K7" s="72" t="s">
        <v>222</v>
      </c>
      <c r="L7" s="72" t="s">
        <v>223</v>
      </c>
      <c r="M7" s="72" t="s">
        <v>224</v>
      </c>
      <c r="N7" s="73" t="s">
        <v>225</v>
      </c>
      <c r="O7" s="72" t="s">
        <v>226</v>
      </c>
      <c r="P7" s="72" t="s">
        <v>227</v>
      </c>
    </row>
    <row r="8" spans="1:16" s="99" customFormat="1" ht="135.75" thickBot="1" x14ac:dyDescent="0.3">
      <c r="A8" s="96">
        <v>15</v>
      </c>
      <c r="B8" s="79" t="s">
        <v>229</v>
      </c>
      <c r="C8" s="79" t="s">
        <v>277</v>
      </c>
      <c r="D8" s="79" t="s">
        <v>278</v>
      </c>
      <c r="E8" s="79" t="s">
        <v>279</v>
      </c>
      <c r="F8" s="97" t="s">
        <v>280</v>
      </c>
      <c r="G8" s="79" t="s">
        <v>281</v>
      </c>
      <c r="H8" s="79" t="s">
        <v>235</v>
      </c>
      <c r="I8" s="79" t="s">
        <v>247</v>
      </c>
      <c r="J8" s="79" t="s">
        <v>282</v>
      </c>
      <c r="K8" s="81">
        <v>1.33</v>
      </c>
      <c r="L8" s="79" t="s">
        <v>283</v>
      </c>
      <c r="M8" s="79" t="s">
        <v>284</v>
      </c>
      <c r="N8" s="78" t="s">
        <v>240</v>
      </c>
      <c r="O8" s="98">
        <v>44379</v>
      </c>
      <c r="P8" s="78" t="s">
        <v>241</v>
      </c>
    </row>
    <row r="9" spans="1:16" s="99" customFormat="1" ht="177.75" customHeight="1" thickBot="1" x14ac:dyDescent="0.3">
      <c r="A9" s="96">
        <v>16</v>
      </c>
      <c r="B9" s="79" t="s">
        <v>242</v>
      </c>
      <c r="C9" s="79" t="s">
        <v>285</v>
      </c>
      <c r="D9" s="79" t="s">
        <v>286</v>
      </c>
      <c r="E9" s="79" t="s">
        <v>287</v>
      </c>
      <c r="F9" s="79" t="s">
        <v>233</v>
      </c>
      <c r="G9" s="79" t="s">
        <v>234</v>
      </c>
      <c r="H9" s="79" t="s">
        <v>235</v>
      </c>
      <c r="I9" s="79" t="s">
        <v>247</v>
      </c>
      <c r="J9" s="79" t="s">
        <v>288</v>
      </c>
      <c r="K9" s="81">
        <v>55.6</v>
      </c>
      <c r="L9" s="79" t="s">
        <v>289</v>
      </c>
      <c r="M9" s="79" t="s">
        <v>290</v>
      </c>
      <c r="N9" s="78" t="s">
        <v>240</v>
      </c>
      <c r="O9" s="98">
        <v>44379</v>
      </c>
      <c r="P9" s="78" t="s">
        <v>241</v>
      </c>
    </row>
    <row r="10" spans="1:16" s="99" customFormat="1" ht="282.75" customHeight="1" thickBot="1" x14ac:dyDescent="0.3">
      <c r="A10" s="96">
        <v>34</v>
      </c>
      <c r="B10" s="79" t="s">
        <v>251</v>
      </c>
      <c r="C10" s="79" t="s">
        <v>291</v>
      </c>
      <c r="D10" s="79" t="s">
        <v>292</v>
      </c>
      <c r="E10" s="79" t="s">
        <v>293</v>
      </c>
      <c r="F10" s="97" t="s">
        <v>280</v>
      </c>
      <c r="G10" s="79" t="s">
        <v>234</v>
      </c>
      <c r="H10" s="79" t="s">
        <v>294</v>
      </c>
      <c r="I10" s="100" t="s">
        <v>255</v>
      </c>
      <c r="J10" s="79" t="s">
        <v>256</v>
      </c>
      <c r="K10" s="81">
        <v>86</v>
      </c>
      <c r="L10" s="79" t="s">
        <v>295</v>
      </c>
      <c r="M10" s="79" t="s">
        <v>296</v>
      </c>
      <c r="N10" s="78" t="s">
        <v>240</v>
      </c>
      <c r="O10" s="98">
        <v>44379</v>
      </c>
      <c r="P10" s="78" t="s">
        <v>241</v>
      </c>
    </row>
    <row r="11" spans="1:16" s="99" customFormat="1" ht="105.75" thickBot="1" x14ac:dyDescent="0.3">
      <c r="A11" s="96">
        <v>34</v>
      </c>
      <c r="B11" s="79" t="s">
        <v>251</v>
      </c>
      <c r="C11" s="79" t="s">
        <v>291</v>
      </c>
      <c r="D11" s="79" t="s">
        <v>297</v>
      </c>
      <c r="E11" s="79" t="s">
        <v>298</v>
      </c>
      <c r="F11" s="97" t="s">
        <v>280</v>
      </c>
      <c r="G11" s="79" t="s">
        <v>234</v>
      </c>
      <c r="H11" s="79" t="s">
        <v>235</v>
      </c>
      <c r="I11" s="100" t="s">
        <v>255</v>
      </c>
      <c r="J11" s="79" t="s">
        <v>256</v>
      </c>
      <c r="K11" s="81">
        <v>0.3</v>
      </c>
      <c r="L11" s="79" t="s">
        <v>295</v>
      </c>
      <c r="M11" s="79" t="s">
        <v>299</v>
      </c>
      <c r="N11" s="81" t="s">
        <v>240</v>
      </c>
      <c r="O11" s="98">
        <v>44379</v>
      </c>
      <c r="P11" s="78" t="s">
        <v>241</v>
      </c>
    </row>
    <row r="12" spans="1:16" s="99" customFormat="1" ht="150.75" thickBot="1" x14ac:dyDescent="0.3">
      <c r="A12" s="96">
        <v>35</v>
      </c>
      <c r="B12" s="79" t="s">
        <v>259</v>
      </c>
      <c r="C12" s="79" t="s">
        <v>300</v>
      </c>
      <c r="D12" s="79" t="s">
        <v>301</v>
      </c>
      <c r="E12" s="79" t="s">
        <v>302</v>
      </c>
      <c r="F12" s="97" t="s">
        <v>280</v>
      </c>
      <c r="G12" s="79" t="s">
        <v>234</v>
      </c>
      <c r="H12" s="79" t="s">
        <v>235</v>
      </c>
      <c r="I12" s="100" t="s">
        <v>255</v>
      </c>
      <c r="J12" s="79" t="s">
        <v>237</v>
      </c>
      <c r="K12" s="81" t="s">
        <v>303</v>
      </c>
      <c r="L12" s="79" t="s">
        <v>304</v>
      </c>
      <c r="M12" s="79" t="s">
        <v>305</v>
      </c>
      <c r="N12" s="78" t="s">
        <v>240</v>
      </c>
      <c r="O12" s="98">
        <v>44379</v>
      </c>
      <c r="P12" s="78" t="s">
        <v>241</v>
      </c>
    </row>
    <row r="13" spans="1:16" s="99" customFormat="1" ht="135.75" thickBot="1" x14ac:dyDescent="0.3">
      <c r="A13" s="96">
        <v>36</v>
      </c>
      <c r="B13" s="79" t="s">
        <v>266</v>
      </c>
      <c r="C13" s="79" t="s">
        <v>306</v>
      </c>
      <c r="D13" s="79" t="s">
        <v>307</v>
      </c>
      <c r="E13" s="79" t="s">
        <v>308</v>
      </c>
      <c r="F13" s="97" t="s">
        <v>280</v>
      </c>
      <c r="G13" s="79" t="s">
        <v>234</v>
      </c>
      <c r="H13" s="79" t="s">
        <v>235</v>
      </c>
      <c r="I13" s="101" t="s">
        <v>236</v>
      </c>
      <c r="J13" s="79" t="s">
        <v>288</v>
      </c>
      <c r="K13" s="81">
        <v>5.72</v>
      </c>
      <c r="L13" s="79" t="s">
        <v>309</v>
      </c>
      <c r="M13" s="79" t="s">
        <v>310</v>
      </c>
      <c r="N13" s="78" t="s">
        <v>240</v>
      </c>
      <c r="O13" s="98">
        <v>44379</v>
      </c>
      <c r="P13" s="78" t="s">
        <v>241</v>
      </c>
    </row>
    <row r="14" spans="1:16" s="84" customFormat="1" ht="19.5" customHeight="1" x14ac:dyDescent="0.25">
      <c r="A14" s="102"/>
      <c r="B14" s="103"/>
      <c r="C14" s="103"/>
      <c r="D14" s="103"/>
      <c r="E14" s="103"/>
      <c r="F14" s="104"/>
      <c r="G14" s="103"/>
      <c r="H14" s="103"/>
      <c r="I14" s="104"/>
      <c r="J14" s="103"/>
      <c r="K14" s="102"/>
      <c r="L14" s="103"/>
      <c r="M14" s="103"/>
      <c r="N14" s="102"/>
      <c r="O14" s="102"/>
      <c r="P14" s="102"/>
    </row>
    <row r="15" spans="1:16" s="84" customFormat="1" ht="19.5" customHeight="1" x14ac:dyDescent="0.25">
      <c r="A15" s="102"/>
      <c r="B15" s="103"/>
      <c r="C15" s="103"/>
      <c r="D15" s="103"/>
      <c r="E15" s="103"/>
      <c r="F15" s="104"/>
      <c r="G15" s="103"/>
      <c r="H15" s="103"/>
      <c r="I15" s="104"/>
      <c r="J15" s="103"/>
      <c r="K15" s="102"/>
      <c r="L15" s="103"/>
      <c r="M15" s="103"/>
      <c r="N15" s="102"/>
      <c r="O15" s="102"/>
      <c r="P15" s="102"/>
    </row>
    <row r="16" spans="1:16" s="84" customFormat="1" ht="9" customHeight="1" thickBot="1" x14ac:dyDescent="0.3">
      <c r="A16" s="102"/>
      <c r="B16" s="103"/>
      <c r="C16" s="103"/>
      <c r="D16" s="103"/>
      <c r="E16" s="103"/>
      <c r="F16" s="104"/>
      <c r="G16" s="103"/>
      <c r="H16" s="103"/>
      <c r="I16" s="104"/>
      <c r="J16" s="103"/>
      <c r="K16" s="102"/>
      <c r="L16" s="103"/>
      <c r="M16" s="103"/>
      <c r="N16" s="102"/>
      <c r="O16" s="102"/>
      <c r="P16" s="102"/>
    </row>
    <row r="17" spans="1:16" s="84" customFormat="1" ht="24" customHeight="1" thickBot="1" x14ac:dyDescent="0.3">
      <c r="A17" s="92" t="s">
        <v>311</v>
      </c>
      <c r="B17" s="93"/>
      <c r="C17" s="93"/>
      <c r="D17" s="93"/>
      <c r="E17" s="93"/>
      <c r="F17" s="93"/>
      <c r="G17" s="93"/>
      <c r="H17" s="93"/>
      <c r="I17" s="93"/>
      <c r="J17" s="93"/>
      <c r="K17" s="93"/>
      <c r="L17" s="94" t="s">
        <v>275</v>
      </c>
      <c r="M17" s="94"/>
      <c r="N17" s="94"/>
      <c r="O17" s="94"/>
      <c r="P17" s="95"/>
    </row>
  </sheetData>
  <mergeCells count="7">
    <mergeCell ref="A2:P2"/>
    <mergeCell ref="A3:P3"/>
    <mergeCell ref="A4:P4"/>
    <mergeCell ref="A5:P5"/>
    <mergeCell ref="A6:P6"/>
    <mergeCell ref="A17:K17"/>
    <mergeCell ref="L17:P17"/>
  </mergeCells>
  <printOptions horizontalCentered="1"/>
  <pageMargins left="0.70866141732283472" right="0.51181102362204722" top="0.74803149606299213" bottom="0.74803149606299213" header="0.31496062992125984" footer="0.31496062992125984"/>
  <pageSetup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CProg (1)</vt:lpstr>
      <vt:lpstr>Eje G.P.</vt:lpstr>
      <vt:lpstr>E.L.</vt:lpstr>
      <vt:lpstr>E.1.L.E.</vt:lpstr>
      <vt:lpstr>E.2.L.E.</vt:lpstr>
      <vt:lpstr>E.3.L.E.</vt:lpstr>
      <vt:lpstr>E.4.L.E.</vt:lpstr>
      <vt:lpstr>Indicadores N Fin</vt:lpstr>
      <vt:lpstr>Indicadores N Proposito</vt:lpstr>
      <vt:lpstr>'CProg (1)'!Área_de_impresión</vt:lpstr>
      <vt:lpstr>E.1.L.E.!Área_de_impresión</vt:lpstr>
      <vt:lpstr>E.2.L.E.!Área_de_impresión</vt:lpstr>
      <vt:lpstr>E.3.L.E.!Área_de_impresión</vt:lpstr>
      <vt:lpstr>E.4.L.E.!Área_de_impresión</vt:lpstr>
      <vt:lpstr>E.L.!Área_de_impresión</vt:lpstr>
      <vt:lpstr>'Eje G.P.'!Área_de_impresión</vt:lpstr>
      <vt:lpstr>'Indicadores N Fin'!Área_de_impresión</vt:lpstr>
      <vt:lpstr>'Indicadores N Proposito'!Área_de_impresión</vt:lpstr>
      <vt:lpstr>'Indicadores N Fin'!Títulos_a_imprimir</vt:lpstr>
      <vt:lpstr>'Indicadores N Proposito'!Títulos_a_imprimir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RVillalobos</dc:creator>
  <cp:lastModifiedBy>INFORMATICA</cp:lastModifiedBy>
  <cp:lastPrinted>2021-06-04T16:48:36Z</cp:lastPrinted>
  <dcterms:created xsi:type="dcterms:W3CDTF">2015-02-03T18:10:54Z</dcterms:created>
  <dcterms:modified xsi:type="dcterms:W3CDTF">2021-08-11T20:18:07Z</dcterms:modified>
</cp:coreProperties>
</file>